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Murph\Desktop\"/>
    </mc:Choice>
  </mc:AlternateContent>
  <xr:revisionPtr revIDLastSave="0" documentId="13_ncr:1_{4DE43386-ED5B-4454-8F3F-908ABB5AFA5F}" xr6:coauthVersionLast="47" xr6:coauthVersionMax="47" xr10:uidLastSave="{00000000-0000-0000-0000-000000000000}"/>
  <bookViews>
    <workbookView xWindow="-108" yWindow="-108" windowWidth="23256" windowHeight="13896" xr2:uid="{A968CC50-968F-3747-9C70-56E90BE3EFF1}"/>
  </bookViews>
  <sheets>
    <sheet name="Instructions" sheetId="57" r:id="rId1"/>
    <sheet name="Annual Budget" sheetId="1" r:id="rId2"/>
    <sheet name="Jan" sheetId="2" r:id="rId3"/>
    <sheet name="Feb" sheetId="36" r:id="rId4"/>
    <sheet name="Mar" sheetId="47" r:id="rId5"/>
    <sheet name="Apr" sheetId="48" r:id="rId6"/>
    <sheet name="May" sheetId="49" r:id="rId7"/>
    <sheet name="Jun" sheetId="50" r:id="rId8"/>
    <sheet name="Jul" sheetId="51" r:id="rId9"/>
    <sheet name="Aug" sheetId="52" r:id="rId10"/>
    <sheet name="Sep" sheetId="53" r:id="rId11"/>
    <sheet name="Oct" sheetId="54" r:id="rId12"/>
    <sheet name="Nov" sheetId="55" r:id="rId13"/>
    <sheet name="Dec" sheetId="5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1" l="1"/>
  <c r="I3" i="47"/>
  <c r="I3" i="48"/>
  <c r="I3" i="49"/>
  <c r="I3" i="50"/>
  <c r="I3" i="51"/>
  <c r="I3" i="52"/>
  <c r="I3" i="53"/>
  <c r="I3" i="54"/>
  <c r="I3" i="55"/>
  <c r="I3" i="56"/>
  <c r="C17" i="36"/>
  <c r="C16" i="36"/>
  <c r="I3" i="36"/>
  <c r="C66" i="2"/>
  <c r="C65" i="2"/>
  <c r="P12" i="1" l="1"/>
  <c r="P5" i="1"/>
  <c r="K5" i="53"/>
  <c r="K22" i="51"/>
  <c r="K28" i="56"/>
  <c r="K19" i="56"/>
  <c r="K10" i="56"/>
  <c r="B3" i="56"/>
  <c r="L30" i="56" s="1"/>
  <c r="K42" i="55"/>
  <c r="K41" i="55"/>
  <c r="K40" i="55"/>
  <c r="K39" i="55"/>
  <c r="K38" i="55"/>
  <c r="K37" i="55"/>
  <c r="K36" i="55"/>
  <c r="K35" i="55"/>
  <c r="K34" i="55"/>
  <c r="K33" i="55"/>
  <c r="K32" i="55"/>
  <c r="K31" i="55"/>
  <c r="K30" i="55"/>
  <c r="K29" i="55"/>
  <c r="K28" i="55"/>
  <c r="K27" i="55"/>
  <c r="K26" i="55"/>
  <c r="K25" i="55"/>
  <c r="K24" i="55"/>
  <c r="K23" i="55"/>
  <c r="K22" i="55"/>
  <c r="K20" i="55"/>
  <c r="K19" i="55"/>
  <c r="K18" i="55"/>
  <c r="K17" i="55"/>
  <c r="K16" i="55"/>
  <c r="K15" i="55"/>
  <c r="K14" i="55"/>
  <c r="K13" i="55"/>
  <c r="K11" i="55"/>
  <c r="K10" i="55"/>
  <c r="K9" i="55"/>
  <c r="K8" i="55"/>
  <c r="K7" i="55"/>
  <c r="K6" i="55"/>
  <c r="B3" i="55"/>
  <c r="K38" i="54"/>
  <c r="K36" i="54"/>
  <c r="K35" i="54"/>
  <c r="K30" i="54"/>
  <c r="K28" i="54"/>
  <c r="K27" i="54"/>
  <c r="K20" i="54"/>
  <c r="K19" i="54"/>
  <c r="K11" i="54"/>
  <c r="K9" i="54"/>
  <c r="B3" i="54"/>
  <c r="L38" i="54" s="1"/>
  <c r="K39" i="53"/>
  <c r="K38" i="53"/>
  <c r="K31" i="53"/>
  <c r="K30" i="53"/>
  <c r="K23" i="53"/>
  <c r="K22" i="53"/>
  <c r="K14" i="53"/>
  <c r="K13" i="53"/>
  <c r="B3" i="53"/>
  <c r="L42" i="53" s="1"/>
  <c r="K40" i="52"/>
  <c r="K32" i="52"/>
  <c r="K24" i="52"/>
  <c r="K15" i="52"/>
  <c r="B3" i="52"/>
  <c r="L36" i="52" s="1"/>
  <c r="K42" i="51"/>
  <c r="K41" i="51"/>
  <c r="K40" i="51"/>
  <c r="K39" i="51"/>
  <c r="K38" i="51"/>
  <c r="K37" i="51"/>
  <c r="K36" i="51"/>
  <c r="K35" i="51"/>
  <c r="K34" i="51"/>
  <c r="K33" i="51"/>
  <c r="K32" i="51"/>
  <c r="K31" i="51"/>
  <c r="K30" i="51"/>
  <c r="K29" i="51"/>
  <c r="K28" i="51"/>
  <c r="K27" i="51"/>
  <c r="K26" i="51"/>
  <c r="K25" i="51"/>
  <c r="K24" i="51"/>
  <c r="K23" i="51"/>
  <c r="K20" i="51"/>
  <c r="K19" i="51"/>
  <c r="K18" i="51"/>
  <c r="K17" i="51"/>
  <c r="K16" i="51"/>
  <c r="K15" i="51"/>
  <c r="K14" i="51"/>
  <c r="K13" i="51"/>
  <c r="K11" i="51"/>
  <c r="K10" i="51"/>
  <c r="K9" i="51"/>
  <c r="K8" i="51"/>
  <c r="K7" i="51"/>
  <c r="K6" i="51"/>
  <c r="K5" i="51"/>
  <c r="B3" i="51"/>
  <c r="K13" i="50"/>
  <c r="B3" i="50"/>
  <c r="L26" i="50" s="1"/>
  <c r="K37" i="49"/>
  <c r="K36" i="49"/>
  <c r="K29" i="49"/>
  <c r="K28" i="49"/>
  <c r="K20" i="49"/>
  <c r="K19" i="49"/>
  <c r="K18" i="49"/>
  <c r="K11" i="49"/>
  <c r="B3" i="49"/>
  <c r="K18" i="48"/>
  <c r="B3" i="48"/>
  <c r="L31" i="48" s="1"/>
  <c r="K37" i="47"/>
  <c r="K30" i="47"/>
  <c r="K29" i="47"/>
  <c r="K22" i="47"/>
  <c r="K11" i="47"/>
  <c r="B3" i="47"/>
  <c r="L28" i="47" s="1"/>
  <c r="C151" i="56"/>
  <c r="C150" i="56"/>
  <c r="C149" i="56"/>
  <c r="C148" i="56"/>
  <c r="C147" i="56"/>
  <c r="C146" i="56"/>
  <c r="C145" i="56"/>
  <c r="C144" i="56"/>
  <c r="C143" i="56"/>
  <c r="C142" i="56"/>
  <c r="C141" i="56"/>
  <c r="C140" i="56"/>
  <c r="C139" i="56"/>
  <c r="C138"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C106" i="56"/>
  <c r="C105" i="56"/>
  <c r="C104" i="56"/>
  <c r="C103"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C72" i="56"/>
  <c r="C71" i="56"/>
  <c r="C70" i="56"/>
  <c r="C69"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J42" i="56"/>
  <c r="I42" i="56"/>
  <c r="C42" i="56"/>
  <c r="J41" i="56"/>
  <c r="I41" i="56"/>
  <c r="C41" i="56"/>
  <c r="J40" i="56"/>
  <c r="I40" i="56"/>
  <c r="K40" i="56" s="1"/>
  <c r="C40" i="56"/>
  <c r="J39" i="56"/>
  <c r="I39" i="56"/>
  <c r="C39" i="56"/>
  <c r="J38" i="56"/>
  <c r="I38" i="56"/>
  <c r="K38" i="56" s="1"/>
  <c r="C38" i="56"/>
  <c r="J37" i="56"/>
  <c r="I37" i="56"/>
  <c r="K37" i="56" s="1"/>
  <c r="C37" i="56"/>
  <c r="J36" i="56"/>
  <c r="I36" i="56"/>
  <c r="K36" i="56" s="1"/>
  <c r="C36" i="56"/>
  <c r="J35" i="56"/>
  <c r="I35" i="56"/>
  <c r="K35" i="56" s="1"/>
  <c r="C35" i="56"/>
  <c r="J34" i="56"/>
  <c r="I34" i="56"/>
  <c r="C34" i="56"/>
  <c r="J33" i="56"/>
  <c r="I33" i="56"/>
  <c r="K33" i="56" s="1"/>
  <c r="C33" i="56"/>
  <c r="J32" i="56"/>
  <c r="I32" i="56"/>
  <c r="K32" i="56" s="1"/>
  <c r="C32" i="56"/>
  <c r="J31" i="56"/>
  <c r="I31" i="56"/>
  <c r="C31" i="56"/>
  <c r="J30" i="56"/>
  <c r="I30" i="56"/>
  <c r="K30" i="56" s="1"/>
  <c r="C30" i="56"/>
  <c r="J29" i="56"/>
  <c r="I29" i="56"/>
  <c r="L29" i="56" s="1"/>
  <c r="C29" i="56"/>
  <c r="J28" i="56"/>
  <c r="I28" i="56"/>
  <c r="C28" i="56"/>
  <c r="J27" i="56"/>
  <c r="I27" i="56"/>
  <c r="K27" i="56" s="1"/>
  <c r="C27" i="56"/>
  <c r="J26" i="56"/>
  <c r="I26" i="56"/>
  <c r="C26" i="56"/>
  <c r="J25" i="56"/>
  <c r="I25" i="56"/>
  <c r="K25" i="56" s="1"/>
  <c r="C25" i="56"/>
  <c r="J24" i="56"/>
  <c r="I24" i="56"/>
  <c r="K24" i="56" s="1"/>
  <c r="C24" i="56"/>
  <c r="J23" i="56"/>
  <c r="I23" i="56"/>
  <c r="C23" i="56"/>
  <c r="J22" i="56"/>
  <c r="I22" i="56"/>
  <c r="K22" i="56" s="1"/>
  <c r="C22" i="56"/>
  <c r="C21" i="56"/>
  <c r="J20" i="56"/>
  <c r="I20" i="56"/>
  <c r="K20" i="56" s="1"/>
  <c r="C20" i="56"/>
  <c r="J19" i="56"/>
  <c r="I19" i="56"/>
  <c r="L19" i="56" s="1"/>
  <c r="C19" i="56"/>
  <c r="J18" i="56"/>
  <c r="I18" i="56"/>
  <c r="K18" i="56" s="1"/>
  <c r="C18" i="56"/>
  <c r="J17" i="56"/>
  <c r="I17" i="56"/>
  <c r="K17" i="56" s="1"/>
  <c r="C17" i="56"/>
  <c r="J16" i="56"/>
  <c r="I16" i="56"/>
  <c r="C16" i="56"/>
  <c r="J15" i="56"/>
  <c r="I15" i="56"/>
  <c r="C15" i="56"/>
  <c r="J14" i="56"/>
  <c r="I14" i="56"/>
  <c r="K14" i="56" s="1"/>
  <c r="C14" i="56"/>
  <c r="J13" i="56"/>
  <c r="I13" i="56"/>
  <c r="C13" i="56"/>
  <c r="C12" i="56"/>
  <c r="J11" i="56"/>
  <c r="I11" i="56"/>
  <c r="K11" i="56" s="1"/>
  <c r="C11" i="56"/>
  <c r="J10" i="56"/>
  <c r="I10" i="56"/>
  <c r="C10" i="56"/>
  <c r="J9" i="56"/>
  <c r="I9" i="56"/>
  <c r="K9" i="56" s="1"/>
  <c r="C9" i="56"/>
  <c r="J8" i="56"/>
  <c r="I8" i="56"/>
  <c r="K8" i="56" s="1"/>
  <c r="C8" i="56"/>
  <c r="J7" i="56"/>
  <c r="I7" i="56"/>
  <c r="K7" i="56" s="1"/>
  <c r="C7" i="56"/>
  <c r="J6" i="56"/>
  <c r="I6" i="56"/>
  <c r="K6" i="56" s="1"/>
  <c r="C6" i="56"/>
  <c r="J5" i="56"/>
  <c r="I5" i="56"/>
  <c r="K5" i="56" s="1"/>
  <c r="C5" i="56"/>
  <c r="C151" i="55"/>
  <c r="C150" i="55"/>
  <c r="C149" i="55"/>
  <c r="C148" i="55"/>
  <c r="C147" i="55"/>
  <c r="C146" i="55"/>
  <c r="C145" i="55"/>
  <c r="C144" i="55"/>
  <c r="C143" i="55"/>
  <c r="C142" i="55"/>
  <c r="C141" i="55"/>
  <c r="C140" i="55"/>
  <c r="C139" i="55"/>
  <c r="C138"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C106" i="55"/>
  <c r="C105" i="55"/>
  <c r="C104" i="55"/>
  <c r="C103"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C72" i="55"/>
  <c r="C71" i="55"/>
  <c r="C70" i="55"/>
  <c r="C69"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J42" i="55"/>
  <c r="I42" i="55"/>
  <c r="C42" i="55"/>
  <c r="J41" i="55"/>
  <c r="I41" i="55"/>
  <c r="C41" i="55"/>
  <c r="J40" i="55"/>
  <c r="I40" i="55"/>
  <c r="C40" i="55"/>
  <c r="J39" i="55"/>
  <c r="I39" i="55"/>
  <c r="C39" i="55"/>
  <c r="J38" i="55"/>
  <c r="I38" i="55"/>
  <c r="C38" i="55"/>
  <c r="J37" i="55"/>
  <c r="I37" i="55"/>
  <c r="C37" i="55"/>
  <c r="J36" i="55"/>
  <c r="I36" i="55"/>
  <c r="C36" i="55"/>
  <c r="J35" i="55"/>
  <c r="I35" i="55"/>
  <c r="L35" i="55" s="1"/>
  <c r="C35" i="55"/>
  <c r="J34" i="55"/>
  <c r="I34" i="55"/>
  <c r="C34" i="55"/>
  <c r="J33" i="55"/>
  <c r="I33" i="55"/>
  <c r="C33" i="55"/>
  <c r="J32" i="55"/>
  <c r="I32" i="55"/>
  <c r="C32" i="55"/>
  <c r="L31" i="55"/>
  <c r="J31" i="55"/>
  <c r="I31" i="55"/>
  <c r="C31" i="55"/>
  <c r="J30" i="55"/>
  <c r="I30" i="55"/>
  <c r="L30" i="55" s="1"/>
  <c r="C30" i="55"/>
  <c r="J29" i="55"/>
  <c r="I29" i="55"/>
  <c r="C29" i="55"/>
  <c r="J28" i="55"/>
  <c r="I28" i="55"/>
  <c r="C28" i="55"/>
  <c r="J27" i="55"/>
  <c r="I27" i="55"/>
  <c r="C27" i="55"/>
  <c r="J26" i="55"/>
  <c r="I26" i="55"/>
  <c r="C26" i="55"/>
  <c r="J25" i="55"/>
  <c r="I25" i="55"/>
  <c r="L25" i="55" s="1"/>
  <c r="C25" i="55"/>
  <c r="J24" i="55"/>
  <c r="I24" i="55"/>
  <c r="C24" i="55"/>
  <c r="J23" i="55"/>
  <c r="I23" i="55"/>
  <c r="C23" i="55"/>
  <c r="J22" i="55"/>
  <c r="I22" i="55"/>
  <c r="L22" i="55" s="1"/>
  <c r="C22" i="55"/>
  <c r="C21" i="55"/>
  <c r="J20" i="55"/>
  <c r="I20" i="55"/>
  <c r="C20" i="55"/>
  <c r="J19" i="55"/>
  <c r="I19" i="55"/>
  <c r="L19" i="55" s="1"/>
  <c r="C19" i="55"/>
  <c r="J18" i="55"/>
  <c r="I18" i="55"/>
  <c r="L18" i="55" s="1"/>
  <c r="C18" i="55"/>
  <c r="J17" i="55"/>
  <c r="I17" i="55"/>
  <c r="L17" i="55" s="1"/>
  <c r="C17" i="55"/>
  <c r="J16" i="55"/>
  <c r="I16" i="55"/>
  <c r="C16" i="55"/>
  <c r="J15" i="55"/>
  <c r="I15" i="55"/>
  <c r="C15" i="55"/>
  <c r="J14" i="55"/>
  <c r="I14" i="55"/>
  <c r="C14" i="55"/>
  <c r="L13" i="55"/>
  <c r="J13" i="55"/>
  <c r="I13" i="55"/>
  <c r="C13" i="55"/>
  <c r="C12" i="55"/>
  <c r="J11" i="55"/>
  <c r="I11" i="55"/>
  <c r="C11" i="55"/>
  <c r="J10" i="55"/>
  <c r="I10" i="55"/>
  <c r="C10" i="55"/>
  <c r="J9" i="55"/>
  <c r="I9" i="55"/>
  <c r="C9" i="55"/>
  <c r="J8" i="55"/>
  <c r="I8" i="55"/>
  <c r="L8" i="55" s="1"/>
  <c r="C8" i="55"/>
  <c r="J7" i="55"/>
  <c r="I7" i="55"/>
  <c r="L7" i="55" s="1"/>
  <c r="C7" i="55"/>
  <c r="J6" i="55"/>
  <c r="I6" i="55"/>
  <c r="C6" i="55"/>
  <c r="J5" i="55"/>
  <c r="I5" i="55"/>
  <c r="K5" i="55" s="1"/>
  <c r="C5" i="55"/>
  <c r="C151" i="54"/>
  <c r="C150" i="54"/>
  <c r="C149" i="54"/>
  <c r="C148" i="54"/>
  <c r="C147" i="54"/>
  <c r="C146" i="54"/>
  <c r="C145" i="54"/>
  <c r="C144" i="54"/>
  <c r="C143" i="54"/>
  <c r="C142" i="54"/>
  <c r="C141" i="54"/>
  <c r="C140" i="54"/>
  <c r="C139" i="54"/>
  <c r="C138"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C106" i="54"/>
  <c r="C105" i="54"/>
  <c r="C104" i="54"/>
  <c r="C103"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C72" i="54"/>
  <c r="C71" i="54"/>
  <c r="C70" i="54"/>
  <c r="C69"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J42" i="54"/>
  <c r="I42" i="54"/>
  <c r="C42" i="54"/>
  <c r="J41" i="54"/>
  <c r="I41" i="54"/>
  <c r="K41" i="54" s="1"/>
  <c r="C41" i="54"/>
  <c r="J40" i="54"/>
  <c r="I40" i="54"/>
  <c r="K40" i="54" s="1"/>
  <c r="C40" i="54"/>
  <c r="J39" i="54"/>
  <c r="I39" i="54"/>
  <c r="C39" i="54"/>
  <c r="J38" i="54"/>
  <c r="I38" i="54"/>
  <c r="C38" i="54"/>
  <c r="J37" i="54"/>
  <c r="I37" i="54"/>
  <c r="K37" i="54" s="1"/>
  <c r="C37" i="54"/>
  <c r="J36" i="54"/>
  <c r="I36" i="54"/>
  <c r="C36" i="54"/>
  <c r="J35" i="54"/>
  <c r="I35" i="54"/>
  <c r="C35" i="54"/>
  <c r="J34" i="54"/>
  <c r="I34" i="54"/>
  <c r="C34" i="54"/>
  <c r="J33" i="54"/>
  <c r="I33" i="54"/>
  <c r="C33" i="54"/>
  <c r="J32" i="54"/>
  <c r="I32" i="54"/>
  <c r="K32" i="54" s="1"/>
  <c r="C32" i="54"/>
  <c r="J31" i="54"/>
  <c r="I31" i="54"/>
  <c r="C31" i="54"/>
  <c r="J30" i="54"/>
  <c r="I30" i="54"/>
  <c r="C30" i="54"/>
  <c r="J29" i="54"/>
  <c r="I29" i="54"/>
  <c r="K29" i="54" s="1"/>
  <c r="C29" i="54"/>
  <c r="J28" i="54"/>
  <c r="I28" i="54"/>
  <c r="C28" i="54"/>
  <c r="J27" i="54"/>
  <c r="I27" i="54"/>
  <c r="C27" i="54"/>
  <c r="J26" i="54"/>
  <c r="I26" i="54"/>
  <c r="C26" i="54"/>
  <c r="J25" i="54"/>
  <c r="I25" i="54"/>
  <c r="C25" i="54"/>
  <c r="J24" i="54"/>
  <c r="I24" i="54"/>
  <c r="K24" i="54" s="1"/>
  <c r="C24" i="54"/>
  <c r="J23" i="54"/>
  <c r="I23" i="54"/>
  <c r="K23" i="54" s="1"/>
  <c r="C23" i="54"/>
  <c r="J22" i="54"/>
  <c r="I22" i="54"/>
  <c r="C22" i="54"/>
  <c r="C21" i="54"/>
  <c r="J20" i="54"/>
  <c r="I20" i="54"/>
  <c r="C20" i="54"/>
  <c r="J19" i="54"/>
  <c r="I19" i="54"/>
  <c r="C19" i="54"/>
  <c r="J18" i="54"/>
  <c r="I18" i="54"/>
  <c r="K18" i="54" s="1"/>
  <c r="C18" i="54"/>
  <c r="J17" i="54"/>
  <c r="I17" i="54"/>
  <c r="K17" i="54" s="1"/>
  <c r="C17" i="54"/>
  <c r="J16" i="54"/>
  <c r="I16" i="54"/>
  <c r="C16" i="54"/>
  <c r="J15" i="54"/>
  <c r="I15" i="54"/>
  <c r="K15" i="54" s="1"/>
  <c r="C15" i="54"/>
  <c r="J14" i="54"/>
  <c r="I14" i="54"/>
  <c r="K14" i="54" s="1"/>
  <c r="C14" i="54"/>
  <c r="J13" i="54"/>
  <c r="I13" i="54"/>
  <c r="C13" i="54"/>
  <c r="C12" i="54"/>
  <c r="J11" i="54"/>
  <c r="I11" i="54"/>
  <c r="C11" i="54"/>
  <c r="J10" i="54"/>
  <c r="I10" i="54"/>
  <c r="K10" i="54" s="1"/>
  <c r="C10" i="54"/>
  <c r="J9" i="54"/>
  <c r="I9" i="54"/>
  <c r="C9" i="54"/>
  <c r="J8" i="54"/>
  <c r="I8" i="54"/>
  <c r="K8" i="54" s="1"/>
  <c r="C8" i="54"/>
  <c r="J7" i="54"/>
  <c r="I7" i="54"/>
  <c r="K7" i="54" s="1"/>
  <c r="C7" i="54"/>
  <c r="J6" i="54"/>
  <c r="I6" i="54"/>
  <c r="K6" i="54" s="1"/>
  <c r="C6" i="54"/>
  <c r="J5" i="54"/>
  <c r="I5" i="54"/>
  <c r="C5" i="54"/>
  <c r="C151" i="53"/>
  <c r="C150" i="53"/>
  <c r="C149" i="53"/>
  <c r="C148" i="53"/>
  <c r="C147" i="53"/>
  <c r="C146" i="53"/>
  <c r="C145" i="53"/>
  <c r="C144" i="53"/>
  <c r="C143" i="53"/>
  <c r="C142" i="53"/>
  <c r="C141" i="53"/>
  <c r="C140" i="53"/>
  <c r="C139" i="53"/>
  <c r="C138"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C106" i="53"/>
  <c r="C105" i="53"/>
  <c r="C104" i="53"/>
  <c r="C103"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72" i="53"/>
  <c r="C71" i="53"/>
  <c r="C70" i="53"/>
  <c r="C69"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J42" i="53"/>
  <c r="I42" i="53"/>
  <c r="K42" i="53" s="1"/>
  <c r="C42" i="53"/>
  <c r="J41" i="53"/>
  <c r="I41" i="53"/>
  <c r="K41" i="53" s="1"/>
  <c r="C41" i="53"/>
  <c r="J40" i="53"/>
  <c r="I40" i="53"/>
  <c r="K40" i="53" s="1"/>
  <c r="C40" i="53"/>
  <c r="J39" i="53"/>
  <c r="I39" i="53"/>
  <c r="C39" i="53"/>
  <c r="J38" i="53"/>
  <c r="I38" i="53"/>
  <c r="C38" i="53"/>
  <c r="J37" i="53"/>
  <c r="I37" i="53"/>
  <c r="K37" i="53" s="1"/>
  <c r="C37" i="53"/>
  <c r="J36" i="53"/>
  <c r="I36" i="53"/>
  <c r="K36" i="53" s="1"/>
  <c r="C36" i="53"/>
  <c r="J35" i="53"/>
  <c r="I35" i="53"/>
  <c r="K35" i="53" s="1"/>
  <c r="C35" i="53"/>
  <c r="J34" i="53"/>
  <c r="I34" i="53"/>
  <c r="K34" i="53" s="1"/>
  <c r="C34" i="53"/>
  <c r="J33" i="53"/>
  <c r="I33" i="53"/>
  <c r="K33" i="53" s="1"/>
  <c r="C33" i="53"/>
  <c r="J32" i="53"/>
  <c r="I32" i="53"/>
  <c r="K32" i="53" s="1"/>
  <c r="C32" i="53"/>
  <c r="J31" i="53"/>
  <c r="I31" i="53"/>
  <c r="C31" i="53"/>
  <c r="J30" i="53"/>
  <c r="I30" i="53"/>
  <c r="C30" i="53"/>
  <c r="J29" i="53"/>
  <c r="I29" i="53"/>
  <c r="K29" i="53" s="1"/>
  <c r="C29" i="53"/>
  <c r="J28" i="53"/>
  <c r="I28" i="53"/>
  <c r="K28" i="53" s="1"/>
  <c r="C28" i="53"/>
  <c r="J27" i="53"/>
  <c r="I27" i="53"/>
  <c r="K27" i="53" s="1"/>
  <c r="C27" i="53"/>
  <c r="J26" i="53"/>
  <c r="I26" i="53"/>
  <c r="K26" i="53" s="1"/>
  <c r="C26" i="53"/>
  <c r="J25" i="53"/>
  <c r="I25" i="53"/>
  <c r="K25" i="53" s="1"/>
  <c r="C25" i="53"/>
  <c r="J24" i="53"/>
  <c r="I24" i="53"/>
  <c r="K24" i="53" s="1"/>
  <c r="C24" i="53"/>
  <c r="J23" i="53"/>
  <c r="I23" i="53"/>
  <c r="C23" i="53"/>
  <c r="J22" i="53"/>
  <c r="I22" i="53"/>
  <c r="C22" i="53"/>
  <c r="C21" i="53"/>
  <c r="J20" i="53"/>
  <c r="I20" i="53"/>
  <c r="K20" i="53" s="1"/>
  <c r="C20" i="53"/>
  <c r="J19" i="53"/>
  <c r="I19" i="53"/>
  <c r="K19" i="53" s="1"/>
  <c r="C19" i="53"/>
  <c r="J18" i="53"/>
  <c r="I18" i="53"/>
  <c r="K18" i="53" s="1"/>
  <c r="C18" i="53"/>
  <c r="J17" i="53"/>
  <c r="I17" i="53"/>
  <c r="K17" i="53" s="1"/>
  <c r="C17" i="53"/>
  <c r="J16" i="53"/>
  <c r="I16" i="53"/>
  <c r="C16" i="53"/>
  <c r="J15" i="53"/>
  <c r="I15" i="53"/>
  <c r="K15" i="53" s="1"/>
  <c r="C15" i="53"/>
  <c r="J14" i="53"/>
  <c r="I14" i="53"/>
  <c r="C14" i="53"/>
  <c r="J13" i="53"/>
  <c r="I13" i="53"/>
  <c r="C13" i="53"/>
  <c r="C12" i="53"/>
  <c r="J11" i="53"/>
  <c r="I11" i="53"/>
  <c r="C11" i="53"/>
  <c r="J10" i="53"/>
  <c r="I10" i="53"/>
  <c r="K10" i="53" s="1"/>
  <c r="C10" i="53"/>
  <c r="J9" i="53"/>
  <c r="I9" i="53"/>
  <c r="K9" i="53" s="1"/>
  <c r="C9" i="53"/>
  <c r="J8" i="53"/>
  <c r="I8" i="53"/>
  <c r="K8" i="53" s="1"/>
  <c r="C8" i="53"/>
  <c r="J7" i="53"/>
  <c r="I7" i="53"/>
  <c r="K7" i="53" s="1"/>
  <c r="C7" i="53"/>
  <c r="J6" i="53"/>
  <c r="I6" i="53"/>
  <c r="K6" i="53" s="1"/>
  <c r="C6" i="53"/>
  <c r="J5" i="53"/>
  <c r="I5" i="53"/>
  <c r="C5" i="53"/>
  <c r="C151" i="52"/>
  <c r="C150" i="52"/>
  <c r="C149" i="52"/>
  <c r="C148" i="52"/>
  <c r="C147" i="52"/>
  <c r="C146" i="52"/>
  <c r="C145" i="52"/>
  <c r="C144" i="52"/>
  <c r="C143" i="52"/>
  <c r="C142" i="52"/>
  <c r="C141" i="52"/>
  <c r="C140" i="52"/>
  <c r="C139" i="52"/>
  <c r="C138" i="52"/>
  <c r="C137" i="52"/>
  <c r="C136" i="52"/>
  <c r="C135" i="52"/>
  <c r="C134" i="52"/>
  <c r="C133" i="52"/>
  <c r="C132" i="52"/>
  <c r="C131" i="52"/>
  <c r="C130" i="52"/>
  <c r="C129" i="52"/>
  <c r="C128" i="52"/>
  <c r="C127" i="52"/>
  <c r="C126" i="52"/>
  <c r="C125" i="52"/>
  <c r="C124" i="52"/>
  <c r="C123" i="52"/>
  <c r="C122" i="52"/>
  <c r="C121" i="52"/>
  <c r="C120" i="52"/>
  <c r="C119" i="52"/>
  <c r="C118" i="52"/>
  <c r="C117" i="52"/>
  <c r="C116" i="52"/>
  <c r="C115" i="52"/>
  <c r="C114" i="52"/>
  <c r="C113" i="52"/>
  <c r="C112" i="52"/>
  <c r="C111" i="52"/>
  <c r="C110" i="52"/>
  <c r="C109" i="52"/>
  <c r="C108" i="52"/>
  <c r="C107" i="52"/>
  <c r="C106" i="52"/>
  <c r="C105" i="52"/>
  <c r="C104" i="52"/>
  <c r="C103" i="52"/>
  <c r="C102" i="52"/>
  <c r="C101" i="52"/>
  <c r="C100" i="52"/>
  <c r="C99" i="52"/>
  <c r="C98" i="52"/>
  <c r="C97" i="52"/>
  <c r="C96" i="52"/>
  <c r="C95" i="52"/>
  <c r="C94" i="52"/>
  <c r="C93" i="52"/>
  <c r="C92" i="52"/>
  <c r="C91" i="52"/>
  <c r="C90" i="52"/>
  <c r="C89" i="52"/>
  <c r="C88" i="52"/>
  <c r="C87" i="52"/>
  <c r="C86" i="52"/>
  <c r="C85" i="52"/>
  <c r="C84" i="52"/>
  <c r="C83" i="52"/>
  <c r="C82" i="52"/>
  <c r="C81" i="52"/>
  <c r="C80" i="52"/>
  <c r="C79" i="52"/>
  <c r="C78" i="52"/>
  <c r="C77" i="52"/>
  <c r="C76" i="52"/>
  <c r="C75" i="52"/>
  <c r="C74" i="52"/>
  <c r="C73" i="52"/>
  <c r="C72" i="52"/>
  <c r="C71" i="52"/>
  <c r="C70" i="52"/>
  <c r="C69" i="52"/>
  <c r="C68" i="52"/>
  <c r="C67" i="52"/>
  <c r="C66" i="52"/>
  <c r="C65" i="52"/>
  <c r="C64" i="52"/>
  <c r="C63" i="52"/>
  <c r="C62" i="52"/>
  <c r="C61" i="52"/>
  <c r="C60" i="52"/>
  <c r="C59" i="52"/>
  <c r="C58" i="52"/>
  <c r="C57" i="52"/>
  <c r="C56" i="52"/>
  <c r="C55" i="52"/>
  <c r="C54" i="52"/>
  <c r="C53" i="52"/>
  <c r="C52" i="52"/>
  <c r="C51" i="52"/>
  <c r="C50" i="52"/>
  <c r="C49" i="52"/>
  <c r="C48" i="52"/>
  <c r="C47" i="52"/>
  <c r="C46" i="52"/>
  <c r="C45" i="52"/>
  <c r="C44" i="52"/>
  <c r="C43" i="52"/>
  <c r="J42" i="52"/>
  <c r="I42" i="52"/>
  <c r="K42" i="52" s="1"/>
  <c r="C42" i="52"/>
  <c r="J41" i="52"/>
  <c r="I41" i="52"/>
  <c r="C41" i="52"/>
  <c r="J40" i="52"/>
  <c r="I40" i="52"/>
  <c r="C40" i="52"/>
  <c r="J39" i="52"/>
  <c r="I39" i="52"/>
  <c r="K39" i="52" s="1"/>
  <c r="C39" i="52"/>
  <c r="J38" i="52"/>
  <c r="I38" i="52"/>
  <c r="C38" i="52"/>
  <c r="J37" i="52"/>
  <c r="I37" i="52"/>
  <c r="C37" i="52"/>
  <c r="J36" i="52"/>
  <c r="I36" i="52"/>
  <c r="K36" i="52" s="1"/>
  <c r="C36" i="52"/>
  <c r="J35" i="52"/>
  <c r="I35" i="52"/>
  <c r="C35" i="52"/>
  <c r="J34" i="52"/>
  <c r="I34" i="52"/>
  <c r="C34" i="52"/>
  <c r="J33" i="52"/>
  <c r="I33" i="52"/>
  <c r="C33" i="52"/>
  <c r="J32" i="52"/>
  <c r="I32" i="52"/>
  <c r="C32" i="52"/>
  <c r="J31" i="52"/>
  <c r="I31" i="52"/>
  <c r="K31" i="52" s="1"/>
  <c r="C31" i="52"/>
  <c r="J30" i="52"/>
  <c r="I30" i="52"/>
  <c r="C30" i="52"/>
  <c r="J29" i="52"/>
  <c r="I29" i="52"/>
  <c r="C29" i="52"/>
  <c r="J28" i="52"/>
  <c r="I28" i="52"/>
  <c r="K28" i="52" s="1"/>
  <c r="C28" i="52"/>
  <c r="J27" i="52"/>
  <c r="I27" i="52"/>
  <c r="C27" i="52"/>
  <c r="J26" i="52"/>
  <c r="I26" i="52"/>
  <c r="K26" i="52" s="1"/>
  <c r="C26" i="52"/>
  <c r="J25" i="52"/>
  <c r="I25" i="52"/>
  <c r="C25" i="52"/>
  <c r="J24" i="52"/>
  <c r="I24" i="52"/>
  <c r="C24" i="52"/>
  <c r="J23" i="52"/>
  <c r="I23" i="52"/>
  <c r="K23" i="52" s="1"/>
  <c r="C23" i="52"/>
  <c r="J22" i="52"/>
  <c r="I22" i="52"/>
  <c r="C22" i="52"/>
  <c r="C21" i="52"/>
  <c r="J20" i="52"/>
  <c r="I20" i="52"/>
  <c r="C20" i="52"/>
  <c r="J19" i="52"/>
  <c r="I19" i="52"/>
  <c r="C19" i="52"/>
  <c r="J18" i="52"/>
  <c r="I18" i="52"/>
  <c r="K18" i="52" s="1"/>
  <c r="C18" i="52"/>
  <c r="J17" i="52"/>
  <c r="I17" i="52"/>
  <c r="C17" i="52"/>
  <c r="J16" i="52"/>
  <c r="I16" i="52"/>
  <c r="C16" i="52"/>
  <c r="J15" i="52"/>
  <c r="I15" i="52"/>
  <c r="C15" i="52"/>
  <c r="J14" i="52"/>
  <c r="I14" i="52"/>
  <c r="K14" i="52" s="1"/>
  <c r="C14" i="52"/>
  <c r="J13" i="52"/>
  <c r="I13" i="52"/>
  <c r="K13" i="52" s="1"/>
  <c r="C13" i="52"/>
  <c r="C12" i="52"/>
  <c r="J11" i="52"/>
  <c r="I11" i="52"/>
  <c r="K11" i="52" s="1"/>
  <c r="C11" i="52"/>
  <c r="J10" i="52"/>
  <c r="I10" i="52"/>
  <c r="C10" i="52"/>
  <c r="J9" i="52"/>
  <c r="I9" i="52"/>
  <c r="C9" i="52"/>
  <c r="J8" i="52"/>
  <c r="I8" i="52"/>
  <c r="K8" i="52" s="1"/>
  <c r="C8" i="52"/>
  <c r="J7" i="52"/>
  <c r="I7" i="52"/>
  <c r="C7" i="52"/>
  <c r="J6" i="52"/>
  <c r="I6" i="52"/>
  <c r="C6" i="52"/>
  <c r="J5" i="52"/>
  <c r="I5" i="52"/>
  <c r="C5" i="52"/>
  <c r="C151" i="51"/>
  <c r="C150" i="51"/>
  <c r="C149" i="51"/>
  <c r="C148" i="51"/>
  <c r="C147" i="51"/>
  <c r="C146" i="51"/>
  <c r="C145" i="51"/>
  <c r="C144" i="51"/>
  <c r="C143" i="51"/>
  <c r="C142" i="51"/>
  <c r="C141" i="51"/>
  <c r="C140" i="51"/>
  <c r="C139" i="51"/>
  <c r="C138" i="51"/>
  <c r="C137" i="51"/>
  <c r="C136" i="51"/>
  <c r="C135" i="51"/>
  <c r="C134" i="51"/>
  <c r="C133" i="51"/>
  <c r="C132" i="51"/>
  <c r="C131" i="51"/>
  <c r="C130" i="51"/>
  <c r="C129" i="51"/>
  <c r="C128" i="51"/>
  <c r="C127" i="51"/>
  <c r="C126" i="51"/>
  <c r="C125" i="51"/>
  <c r="C124" i="51"/>
  <c r="C123" i="51"/>
  <c r="C122" i="51"/>
  <c r="C121" i="51"/>
  <c r="C120" i="51"/>
  <c r="C119" i="51"/>
  <c r="C118" i="51"/>
  <c r="C117" i="51"/>
  <c r="C116" i="51"/>
  <c r="C115" i="51"/>
  <c r="C114" i="51"/>
  <c r="C113" i="51"/>
  <c r="C112" i="51"/>
  <c r="C111" i="51"/>
  <c r="C110" i="51"/>
  <c r="C109" i="51"/>
  <c r="C108" i="51"/>
  <c r="C107" i="51"/>
  <c r="C106" i="51"/>
  <c r="C105" i="51"/>
  <c r="C104" i="51"/>
  <c r="C103" i="51"/>
  <c r="C102" i="51"/>
  <c r="C101" i="51"/>
  <c r="C100" i="51"/>
  <c r="C99" i="51"/>
  <c r="C98" i="51"/>
  <c r="C97" i="51"/>
  <c r="C96" i="51"/>
  <c r="C95" i="51"/>
  <c r="C94" i="51"/>
  <c r="C93" i="51"/>
  <c r="C92" i="51"/>
  <c r="C91" i="51"/>
  <c r="C90" i="51"/>
  <c r="C89" i="51"/>
  <c r="C88" i="51"/>
  <c r="C87" i="51"/>
  <c r="C86" i="51"/>
  <c r="C85" i="51"/>
  <c r="C84" i="51"/>
  <c r="C83" i="51"/>
  <c r="C82" i="51"/>
  <c r="C81" i="51"/>
  <c r="C80" i="51"/>
  <c r="C79" i="51"/>
  <c r="C78" i="51"/>
  <c r="C77" i="51"/>
  <c r="C76" i="51"/>
  <c r="C75" i="51"/>
  <c r="C74" i="51"/>
  <c r="C73" i="51"/>
  <c r="C72" i="51"/>
  <c r="C71" i="51"/>
  <c r="C70" i="51"/>
  <c r="C69" i="51"/>
  <c r="C68" i="51"/>
  <c r="C67" i="51"/>
  <c r="C66" i="51"/>
  <c r="C65" i="51"/>
  <c r="C64" i="51"/>
  <c r="C63" i="51"/>
  <c r="C62" i="51"/>
  <c r="C61" i="51"/>
  <c r="C60" i="51"/>
  <c r="C59" i="51"/>
  <c r="C58" i="51"/>
  <c r="C57" i="51"/>
  <c r="C56" i="51"/>
  <c r="C55" i="51"/>
  <c r="C54" i="51"/>
  <c r="C53" i="51"/>
  <c r="C52" i="51"/>
  <c r="C51" i="51"/>
  <c r="C50" i="51"/>
  <c r="C49" i="51"/>
  <c r="C48" i="51"/>
  <c r="C47" i="51"/>
  <c r="C46" i="51"/>
  <c r="C45" i="51"/>
  <c r="C44" i="51"/>
  <c r="C43" i="51"/>
  <c r="J42" i="51"/>
  <c r="I42" i="51"/>
  <c r="C42" i="51"/>
  <c r="J41" i="51"/>
  <c r="I41" i="51"/>
  <c r="C41" i="51"/>
  <c r="J40" i="51"/>
  <c r="I40" i="51"/>
  <c r="C40" i="51"/>
  <c r="J39" i="51"/>
  <c r="I39" i="51"/>
  <c r="C39" i="51"/>
  <c r="J38" i="51"/>
  <c r="I38" i="51"/>
  <c r="C38" i="51"/>
  <c r="J37" i="51"/>
  <c r="I37" i="51"/>
  <c r="C37" i="51"/>
  <c r="J36" i="51"/>
  <c r="I36" i="51"/>
  <c r="C36" i="51"/>
  <c r="J35" i="51"/>
  <c r="I35" i="51"/>
  <c r="C35" i="51"/>
  <c r="J34" i="51"/>
  <c r="I34" i="51"/>
  <c r="C34" i="51"/>
  <c r="J33" i="51"/>
  <c r="I33" i="51"/>
  <c r="C33" i="51"/>
  <c r="J32" i="51"/>
  <c r="I32" i="51"/>
  <c r="C32" i="51"/>
  <c r="J31" i="51"/>
  <c r="I31" i="51"/>
  <c r="C31" i="51"/>
  <c r="J30" i="51"/>
  <c r="I30" i="51"/>
  <c r="C30" i="51"/>
  <c r="J29" i="51"/>
  <c r="I29" i="51"/>
  <c r="C29" i="51"/>
  <c r="J28" i="51"/>
  <c r="I28" i="51"/>
  <c r="C28" i="51"/>
  <c r="J27" i="51"/>
  <c r="I27" i="51"/>
  <c r="C27" i="51"/>
  <c r="J26" i="51"/>
  <c r="I26" i="51"/>
  <c r="C26" i="51"/>
  <c r="J25" i="51"/>
  <c r="I25" i="51"/>
  <c r="C25" i="51"/>
  <c r="J24" i="51"/>
  <c r="I24" i="51"/>
  <c r="C24" i="51"/>
  <c r="J23" i="51"/>
  <c r="I23" i="51"/>
  <c r="C23" i="51"/>
  <c r="J22" i="51"/>
  <c r="I22" i="51"/>
  <c r="C22" i="51"/>
  <c r="C21" i="51"/>
  <c r="J20" i="51"/>
  <c r="I20" i="51"/>
  <c r="C20" i="51"/>
  <c r="J19" i="51"/>
  <c r="I19" i="51"/>
  <c r="C19" i="51"/>
  <c r="J18" i="51"/>
  <c r="I18" i="51"/>
  <c r="C18" i="51"/>
  <c r="J17" i="51"/>
  <c r="I17" i="51"/>
  <c r="L17" i="51" s="1"/>
  <c r="C17" i="51"/>
  <c r="J16" i="51"/>
  <c r="I16" i="51"/>
  <c r="C16" i="51"/>
  <c r="J15" i="51"/>
  <c r="I15" i="51"/>
  <c r="C15" i="51"/>
  <c r="J14" i="51"/>
  <c r="I14" i="51"/>
  <c r="C14" i="51"/>
  <c r="J13" i="51"/>
  <c r="I13" i="51"/>
  <c r="C13" i="51"/>
  <c r="C12" i="51"/>
  <c r="J11" i="51"/>
  <c r="I11" i="51"/>
  <c r="C11" i="51"/>
  <c r="J10" i="51"/>
  <c r="I10" i="51"/>
  <c r="C10" i="51"/>
  <c r="J9" i="51"/>
  <c r="I9" i="51"/>
  <c r="C9" i="51"/>
  <c r="J8" i="51"/>
  <c r="I8" i="51"/>
  <c r="C8" i="51"/>
  <c r="J7" i="51"/>
  <c r="I7" i="51"/>
  <c r="L7" i="51" s="1"/>
  <c r="C7" i="51"/>
  <c r="J6" i="51"/>
  <c r="I6" i="51"/>
  <c r="C6" i="51"/>
  <c r="J5" i="51"/>
  <c r="I5" i="51"/>
  <c r="L5" i="51" s="1"/>
  <c r="C5" i="51"/>
  <c r="L40" i="51"/>
  <c r="C151" i="50"/>
  <c r="C150" i="50"/>
  <c r="C149" i="50"/>
  <c r="C148" i="50"/>
  <c r="C147" i="50"/>
  <c r="C146" i="50"/>
  <c r="C145" i="50"/>
  <c r="C144" i="50"/>
  <c r="C143" i="50"/>
  <c r="C142" i="50"/>
  <c r="C141" i="50"/>
  <c r="C140" i="50"/>
  <c r="C139" i="50"/>
  <c r="C138" i="50"/>
  <c r="C137" i="50"/>
  <c r="C136" i="50"/>
  <c r="C135" i="50"/>
  <c r="C134" i="50"/>
  <c r="C133" i="50"/>
  <c r="C132" i="50"/>
  <c r="C131" i="50"/>
  <c r="C130" i="50"/>
  <c r="C129" i="50"/>
  <c r="C128" i="50"/>
  <c r="C127" i="50"/>
  <c r="C126" i="50"/>
  <c r="C125" i="50"/>
  <c r="C124" i="50"/>
  <c r="C123" i="50"/>
  <c r="C122" i="50"/>
  <c r="C121" i="50"/>
  <c r="C120" i="50"/>
  <c r="C119" i="50"/>
  <c r="C118" i="50"/>
  <c r="C117" i="50"/>
  <c r="C116" i="50"/>
  <c r="C115" i="50"/>
  <c r="C114" i="50"/>
  <c r="C113" i="50"/>
  <c r="C112" i="50"/>
  <c r="C111" i="50"/>
  <c r="C110" i="50"/>
  <c r="C109" i="50"/>
  <c r="C108" i="50"/>
  <c r="C107" i="50"/>
  <c r="C106" i="50"/>
  <c r="C105" i="50"/>
  <c r="C104" i="50"/>
  <c r="C103" i="50"/>
  <c r="C102" i="50"/>
  <c r="C101" i="50"/>
  <c r="C100" i="50"/>
  <c r="C99" i="50"/>
  <c r="C98" i="50"/>
  <c r="C97" i="50"/>
  <c r="C96" i="50"/>
  <c r="C95" i="50"/>
  <c r="C94" i="50"/>
  <c r="C93" i="50"/>
  <c r="C92" i="50"/>
  <c r="C91" i="50"/>
  <c r="C90" i="50"/>
  <c r="C89" i="50"/>
  <c r="C88" i="50"/>
  <c r="C87" i="50"/>
  <c r="C86" i="50"/>
  <c r="C85" i="50"/>
  <c r="C84" i="50"/>
  <c r="C83" i="50"/>
  <c r="C82" i="50"/>
  <c r="C81" i="50"/>
  <c r="C80" i="50"/>
  <c r="C79" i="50"/>
  <c r="C78" i="50"/>
  <c r="C77" i="50"/>
  <c r="C76" i="50"/>
  <c r="C75" i="50"/>
  <c r="C74" i="50"/>
  <c r="C73" i="50"/>
  <c r="C72" i="50"/>
  <c r="C71" i="50"/>
  <c r="C70" i="50"/>
  <c r="C69" i="50"/>
  <c r="C68" i="50"/>
  <c r="C67" i="50"/>
  <c r="C66" i="50"/>
  <c r="C65" i="50"/>
  <c r="C64" i="50"/>
  <c r="C63" i="50"/>
  <c r="C62" i="50"/>
  <c r="C61" i="50"/>
  <c r="C60" i="50"/>
  <c r="C59" i="50"/>
  <c r="C58" i="50"/>
  <c r="C57" i="50"/>
  <c r="C56" i="50"/>
  <c r="C55" i="50"/>
  <c r="C54" i="50"/>
  <c r="C53" i="50"/>
  <c r="C52" i="50"/>
  <c r="C51" i="50"/>
  <c r="C50" i="50"/>
  <c r="C49" i="50"/>
  <c r="C48" i="50"/>
  <c r="C47" i="50"/>
  <c r="C46" i="50"/>
  <c r="C45" i="50"/>
  <c r="C44" i="50"/>
  <c r="C43" i="50"/>
  <c r="J42" i="50"/>
  <c r="I42" i="50"/>
  <c r="K42" i="50" s="1"/>
  <c r="C42" i="50"/>
  <c r="J41" i="50"/>
  <c r="I41" i="50"/>
  <c r="K41" i="50" s="1"/>
  <c r="C41" i="50"/>
  <c r="J40" i="50"/>
  <c r="I40" i="50"/>
  <c r="K40" i="50" s="1"/>
  <c r="C40" i="50"/>
  <c r="J39" i="50"/>
  <c r="I39" i="50"/>
  <c r="K39" i="50" s="1"/>
  <c r="C39" i="50"/>
  <c r="J38" i="50"/>
  <c r="I38" i="50"/>
  <c r="K38" i="50" s="1"/>
  <c r="C38" i="50"/>
  <c r="J37" i="50"/>
  <c r="I37" i="50"/>
  <c r="K37" i="50" s="1"/>
  <c r="C37" i="50"/>
  <c r="J36" i="50"/>
  <c r="I36" i="50"/>
  <c r="K36" i="50" s="1"/>
  <c r="C36" i="50"/>
  <c r="J35" i="50"/>
  <c r="I35" i="50"/>
  <c r="K35" i="50" s="1"/>
  <c r="C35" i="50"/>
  <c r="J34" i="50"/>
  <c r="I34" i="50"/>
  <c r="K34" i="50" s="1"/>
  <c r="C34" i="50"/>
  <c r="J33" i="50"/>
  <c r="I33" i="50"/>
  <c r="K33" i="50" s="1"/>
  <c r="C33" i="50"/>
  <c r="J32" i="50"/>
  <c r="I32" i="50"/>
  <c r="K32" i="50" s="1"/>
  <c r="C32" i="50"/>
  <c r="J31" i="50"/>
  <c r="I31" i="50"/>
  <c r="K31" i="50" s="1"/>
  <c r="C31" i="50"/>
  <c r="J30" i="50"/>
  <c r="I30" i="50"/>
  <c r="K30" i="50" s="1"/>
  <c r="C30" i="50"/>
  <c r="J29" i="50"/>
  <c r="I29" i="50"/>
  <c r="K29" i="50" s="1"/>
  <c r="C29" i="50"/>
  <c r="J28" i="50"/>
  <c r="I28" i="50"/>
  <c r="K28" i="50" s="1"/>
  <c r="C28" i="50"/>
  <c r="J27" i="50"/>
  <c r="I27" i="50"/>
  <c r="K27" i="50" s="1"/>
  <c r="C27" i="50"/>
  <c r="J26" i="50"/>
  <c r="I26" i="50"/>
  <c r="K26" i="50" s="1"/>
  <c r="C26" i="50"/>
  <c r="J25" i="50"/>
  <c r="I25" i="50"/>
  <c r="K25" i="50" s="1"/>
  <c r="C25" i="50"/>
  <c r="J24" i="50"/>
  <c r="I24" i="50"/>
  <c r="K24" i="50" s="1"/>
  <c r="C24" i="50"/>
  <c r="J23" i="50"/>
  <c r="I23" i="50"/>
  <c r="K23" i="50" s="1"/>
  <c r="C23" i="50"/>
  <c r="J22" i="50"/>
  <c r="I22" i="50"/>
  <c r="K22" i="50" s="1"/>
  <c r="C22" i="50"/>
  <c r="C21" i="50"/>
  <c r="J20" i="50"/>
  <c r="I20" i="50"/>
  <c r="K20" i="50" s="1"/>
  <c r="C20" i="50"/>
  <c r="J19" i="50"/>
  <c r="I19" i="50"/>
  <c r="K19" i="50" s="1"/>
  <c r="C19" i="50"/>
  <c r="J18" i="50"/>
  <c r="I18" i="50"/>
  <c r="K18" i="50" s="1"/>
  <c r="C18" i="50"/>
  <c r="J17" i="50"/>
  <c r="I17" i="50"/>
  <c r="K17" i="50" s="1"/>
  <c r="C17" i="50"/>
  <c r="J16" i="50"/>
  <c r="I16" i="50"/>
  <c r="K16" i="50" s="1"/>
  <c r="C16" i="50"/>
  <c r="J15" i="50"/>
  <c r="I15" i="50"/>
  <c r="K15" i="50" s="1"/>
  <c r="C15" i="50"/>
  <c r="J14" i="50"/>
  <c r="I14" i="50"/>
  <c r="K14" i="50" s="1"/>
  <c r="C14" i="50"/>
  <c r="J13" i="50"/>
  <c r="I13" i="50"/>
  <c r="C13" i="50"/>
  <c r="C12" i="50"/>
  <c r="J11" i="50"/>
  <c r="I11" i="50"/>
  <c r="K11" i="50" s="1"/>
  <c r="C11" i="50"/>
  <c r="J10" i="50"/>
  <c r="I10" i="50"/>
  <c r="K10" i="50" s="1"/>
  <c r="C10" i="50"/>
  <c r="J9" i="50"/>
  <c r="I9" i="50"/>
  <c r="K9" i="50" s="1"/>
  <c r="C9" i="50"/>
  <c r="J8" i="50"/>
  <c r="I8" i="50"/>
  <c r="K8" i="50" s="1"/>
  <c r="C8" i="50"/>
  <c r="J7" i="50"/>
  <c r="I7" i="50"/>
  <c r="K7" i="50" s="1"/>
  <c r="C7" i="50"/>
  <c r="J6" i="50"/>
  <c r="I6" i="50"/>
  <c r="K6" i="50" s="1"/>
  <c r="C6" i="50"/>
  <c r="J5" i="50"/>
  <c r="I5" i="50"/>
  <c r="C5" i="50"/>
  <c r="C151" i="49"/>
  <c r="C150" i="49"/>
  <c r="C149" i="49"/>
  <c r="C148" i="49"/>
  <c r="C147" i="49"/>
  <c r="C146" i="49"/>
  <c r="C145" i="49"/>
  <c r="C144" i="49"/>
  <c r="C143" i="49"/>
  <c r="C142" i="49"/>
  <c r="C141" i="49"/>
  <c r="C140" i="49"/>
  <c r="C139" i="49"/>
  <c r="C138" i="49"/>
  <c r="C137" i="49"/>
  <c r="C136" i="49"/>
  <c r="C135" i="49"/>
  <c r="C134" i="49"/>
  <c r="C133" i="49"/>
  <c r="C132" i="49"/>
  <c r="C131" i="49"/>
  <c r="C130" i="49"/>
  <c r="C129" i="49"/>
  <c r="C128" i="49"/>
  <c r="C127" i="49"/>
  <c r="C126" i="49"/>
  <c r="C125" i="49"/>
  <c r="C124" i="49"/>
  <c r="C123" i="49"/>
  <c r="C122" i="49"/>
  <c r="C121" i="49"/>
  <c r="C120" i="49"/>
  <c r="C119" i="49"/>
  <c r="C118" i="49"/>
  <c r="C117" i="49"/>
  <c r="C116" i="49"/>
  <c r="C115" i="49"/>
  <c r="C114" i="49"/>
  <c r="C113" i="49"/>
  <c r="C112" i="49"/>
  <c r="C111" i="49"/>
  <c r="C110" i="49"/>
  <c r="C109" i="49"/>
  <c r="C108" i="49"/>
  <c r="C107" i="49"/>
  <c r="C106" i="49"/>
  <c r="C105" i="49"/>
  <c r="C104" i="49"/>
  <c r="C103" i="49"/>
  <c r="C102" i="49"/>
  <c r="C101" i="49"/>
  <c r="C100" i="49"/>
  <c r="C99" i="49"/>
  <c r="C98" i="49"/>
  <c r="C97" i="49"/>
  <c r="C96" i="49"/>
  <c r="C95" i="49"/>
  <c r="C94" i="49"/>
  <c r="C93" i="49"/>
  <c r="C92" i="49"/>
  <c r="C91" i="49"/>
  <c r="C90" i="49"/>
  <c r="C89" i="49"/>
  <c r="C88" i="49"/>
  <c r="C87" i="49"/>
  <c r="C86" i="49"/>
  <c r="C85" i="49"/>
  <c r="C84" i="49"/>
  <c r="C83" i="49"/>
  <c r="C82" i="49"/>
  <c r="C81" i="49"/>
  <c r="C80" i="49"/>
  <c r="C79" i="49"/>
  <c r="C78" i="49"/>
  <c r="C77" i="49"/>
  <c r="C76" i="49"/>
  <c r="C75" i="49"/>
  <c r="C74" i="49"/>
  <c r="C73" i="49"/>
  <c r="C72" i="49"/>
  <c r="C71" i="49"/>
  <c r="C70" i="49"/>
  <c r="C69" i="49"/>
  <c r="C68" i="49"/>
  <c r="C67" i="49"/>
  <c r="C66" i="49"/>
  <c r="C65" i="49"/>
  <c r="C64" i="49"/>
  <c r="C63" i="49"/>
  <c r="C62" i="49"/>
  <c r="C61" i="49"/>
  <c r="C60" i="49"/>
  <c r="C59" i="49"/>
  <c r="C58" i="49"/>
  <c r="C57" i="49"/>
  <c r="C56" i="49"/>
  <c r="C55" i="49"/>
  <c r="C54" i="49"/>
  <c r="C53" i="49"/>
  <c r="C52" i="49"/>
  <c r="C51" i="49"/>
  <c r="C50" i="49"/>
  <c r="C49" i="49"/>
  <c r="C48" i="49"/>
  <c r="C47" i="49"/>
  <c r="C46" i="49"/>
  <c r="C45" i="49"/>
  <c r="C44" i="49"/>
  <c r="C43" i="49"/>
  <c r="J42" i="49"/>
  <c r="I42" i="49"/>
  <c r="L42" i="49" s="1"/>
  <c r="C42" i="49"/>
  <c r="J41" i="49"/>
  <c r="I41" i="49"/>
  <c r="L41" i="49" s="1"/>
  <c r="C41" i="49"/>
  <c r="J40" i="49"/>
  <c r="I40" i="49"/>
  <c r="K40" i="49" s="1"/>
  <c r="C40" i="49"/>
  <c r="J39" i="49"/>
  <c r="I39" i="49"/>
  <c r="C39" i="49"/>
  <c r="J38" i="49"/>
  <c r="I38" i="49"/>
  <c r="L38" i="49" s="1"/>
  <c r="C38" i="49"/>
  <c r="J37" i="49"/>
  <c r="I37" i="49"/>
  <c r="C37" i="49"/>
  <c r="J36" i="49"/>
  <c r="I36" i="49"/>
  <c r="C36" i="49"/>
  <c r="J35" i="49"/>
  <c r="I35" i="49"/>
  <c r="K35" i="49" s="1"/>
  <c r="C35" i="49"/>
  <c r="J34" i="49"/>
  <c r="I34" i="49"/>
  <c r="L34" i="49" s="1"/>
  <c r="C34" i="49"/>
  <c r="J33" i="49"/>
  <c r="I33" i="49"/>
  <c r="L33" i="49" s="1"/>
  <c r="C33" i="49"/>
  <c r="J32" i="49"/>
  <c r="I32" i="49"/>
  <c r="K32" i="49" s="1"/>
  <c r="C32" i="49"/>
  <c r="J31" i="49"/>
  <c r="I31" i="49"/>
  <c r="C31" i="49"/>
  <c r="J30" i="49"/>
  <c r="I30" i="49"/>
  <c r="K30" i="49" s="1"/>
  <c r="C30" i="49"/>
  <c r="J29" i="49"/>
  <c r="I29" i="49"/>
  <c r="C29" i="49"/>
  <c r="J28" i="49"/>
  <c r="I28" i="49"/>
  <c r="C28" i="49"/>
  <c r="J27" i="49"/>
  <c r="I27" i="49"/>
  <c r="K27" i="49" s="1"/>
  <c r="C27" i="49"/>
  <c r="J26" i="49"/>
  <c r="I26" i="49"/>
  <c r="L26" i="49" s="1"/>
  <c r="C26" i="49"/>
  <c r="J25" i="49"/>
  <c r="I25" i="49"/>
  <c r="L25" i="49" s="1"/>
  <c r="C25" i="49"/>
  <c r="J24" i="49"/>
  <c r="I24" i="49"/>
  <c r="K24" i="49" s="1"/>
  <c r="C24" i="49"/>
  <c r="J23" i="49"/>
  <c r="I23" i="49"/>
  <c r="C23" i="49"/>
  <c r="J22" i="49"/>
  <c r="I22" i="49"/>
  <c r="K22" i="49" s="1"/>
  <c r="C22" i="49"/>
  <c r="C21" i="49"/>
  <c r="J20" i="49"/>
  <c r="I20" i="49"/>
  <c r="C20" i="49"/>
  <c r="J19" i="49"/>
  <c r="I19" i="49"/>
  <c r="L19" i="49" s="1"/>
  <c r="C19" i="49"/>
  <c r="J18" i="49"/>
  <c r="I18" i="49"/>
  <c r="C18" i="49"/>
  <c r="J17" i="49"/>
  <c r="I17" i="49"/>
  <c r="K17" i="49" s="1"/>
  <c r="C17" i="49"/>
  <c r="J16" i="49"/>
  <c r="I16" i="49"/>
  <c r="L16" i="49" s="1"/>
  <c r="C16" i="49"/>
  <c r="J15" i="49"/>
  <c r="I15" i="49"/>
  <c r="C15" i="49"/>
  <c r="J14" i="49"/>
  <c r="I14" i="49"/>
  <c r="K14" i="49" s="1"/>
  <c r="C14" i="49"/>
  <c r="J13" i="49"/>
  <c r="I13" i="49"/>
  <c r="L13" i="49" s="1"/>
  <c r="C13" i="49"/>
  <c r="C12" i="49"/>
  <c r="J11" i="49"/>
  <c r="I11" i="49"/>
  <c r="C11" i="49"/>
  <c r="J10" i="49"/>
  <c r="I10" i="49"/>
  <c r="K10" i="49" s="1"/>
  <c r="C10" i="49"/>
  <c r="J9" i="49"/>
  <c r="I9" i="49"/>
  <c r="C9" i="49"/>
  <c r="J8" i="49"/>
  <c r="I8" i="49"/>
  <c r="K8" i="49" s="1"/>
  <c r="C8" i="49"/>
  <c r="J7" i="49"/>
  <c r="I7" i="49"/>
  <c r="K7" i="49" s="1"/>
  <c r="C7" i="49"/>
  <c r="J6" i="49"/>
  <c r="I6" i="49"/>
  <c r="L6" i="49" s="1"/>
  <c r="C6" i="49"/>
  <c r="J5" i="49"/>
  <c r="I5" i="49"/>
  <c r="L5" i="49" s="1"/>
  <c r="C5" i="49"/>
  <c r="L37" i="49"/>
  <c r="C151" i="48"/>
  <c r="C150" i="48"/>
  <c r="C149" i="48"/>
  <c r="C148" i="48"/>
  <c r="C147" i="48"/>
  <c r="C146" i="48"/>
  <c r="C145" i="48"/>
  <c r="C144" i="48"/>
  <c r="C143" i="48"/>
  <c r="C142" i="48"/>
  <c r="C141" i="48"/>
  <c r="C140" i="48"/>
  <c r="C139" i="48"/>
  <c r="C138" i="48"/>
  <c r="C137" i="48"/>
  <c r="C136" i="48"/>
  <c r="C135" i="48"/>
  <c r="C134" i="48"/>
  <c r="C133" i="48"/>
  <c r="C132" i="48"/>
  <c r="C131" i="48"/>
  <c r="C130" i="48"/>
  <c r="C129" i="48"/>
  <c r="C128" i="48"/>
  <c r="C127" i="48"/>
  <c r="C126" i="48"/>
  <c r="C125" i="48"/>
  <c r="C124" i="48"/>
  <c r="C123" i="48"/>
  <c r="C122" i="48"/>
  <c r="C121" i="48"/>
  <c r="C120" i="48"/>
  <c r="C119" i="48"/>
  <c r="C118" i="48"/>
  <c r="C117" i="48"/>
  <c r="C116" i="48"/>
  <c r="C115" i="48"/>
  <c r="C114" i="48"/>
  <c r="C113" i="48"/>
  <c r="C112" i="48"/>
  <c r="C111" i="48"/>
  <c r="C110" i="48"/>
  <c r="C109" i="48"/>
  <c r="C108" i="48"/>
  <c r="C107" i="48"/>
  <c r="C106" i="48"/>
  <c r="C105" i="48"/>
  <c r="C104" i="48"/>
  <c r="C103" i="48"/>
  <c r="C102" i="48"/>
  <c r="C101" i="48"/>
  <c r="C100" i="48"/>
  <c r="C99" i="48"/>
  <c r="C98" i="48"/>
  <c r="C97" i="48"/>
  <c r="C96" i="48"/>
  <c r="C95" i="48"/>
  <c r="C94" i="48"/>
  <c r="C93" i="48"/>
  <c r="C92" i="48"/>
  <c r="C91" i="48"/>
  <c r="C90" i="48"/>
  <c r="C89" i="48"/>
  <c r="C88" i="48"/>
  <c r="C87" i="48"/>
  <c r="C86" i="48"/>
  <c r="C85" i="48"/>
  <c r="C84" i="48"/>
  <c r="C83" i="48"/>
  <c r="C82" i="48"/>
  <c r="C81" i="48"/>
  <c r="C80" i="48"/>
  <c r="C79" i="48"/>
  <c r="C78" i="48"/>
  <c r="C77" i="48"/>
  <c r="C76" i="48"/>
  <c r="C75" i="48"/>
  <c r="C74" i="48"/>
  <c r="C73" i="48"/>
  <c r="C72" i="48"/>
  <c r="C71" i="48"/>
  <c r="C70" i="48"/>
  <c r="C69" i="48"/>
  <c r="C68" i="48"/>
  <c r="C67" i="48"/>
  <c r="C66" i="48"/>
  <c r="C65" i="48"/>
  <c r="C64" i="48"/>
  <c r="C63" i="48"/>
  <c r="C62" i="48"/>
  <c r="C61" i="48"/>
  <c r="C60" i="48"/>
  <c r="C59" i="48"/>
  <c r="C58" i="48"/>
  <c r="C57" i="48"/>
  <c r="C56" i="48"/>
  <c r="C55" i="48"/>
  <c r="C54" i="48"/>
  <c r="C53" i="48"/>
  <c r="C52" i="48"/>
  <c r="C51" i="48"/>
  <c r="C50" i="48"/>
  <c r="C49" i="48"/>
  <c r="C48" i="48"/>
  <c r="C47" i="48"/>
  <c r="C46" i="48"/>
  <c r="C45" i="48"/>
  <c r="C44" i="48"/>
  <c r="C43" i="48"/>
  <c r="J42" i="48"/>
  <c r="I42" i="48"/>
  <c r="K42" i="48" s="1"/>
  <c r="C42" i="48"/>
  <c r="J41" i="48"/>
  <c r="I41" i="48"/>
  <c r="C41" i="48"/>
  <c r="J40" i="48"/>
  <c r="I40" i="48"/>
  <c r="K40" i="48" s="1"/>
  <c r="C40" i="48"/>
  <c r="J39" i="48"/>
  <c r="I39" i="48"/>
  <c r="L39" i="48" s="1"/>
  <c r="C39" i="48"/>
  <c r="J38" i="48"/>
  <c r="I38" i="48"/>
  <c r="C38" i="48"/>
  <c r="J37" i="48"/>
  <c r="I37" i="48"/>
  <c r="K37" i="48" s="1"/>
  <c r="C37" i="48"/>
  <c r="J36" i="48"/>
  <c r="I36" i="48"/>
  <c r="L36" i="48" s="1"/>
  <c r="C36" i="48"/>
  <c r="J35" i="48"/>
  <c r="I35" i="48"/>
  <c r="L35" i="48" s="1"/>
  <c r="C35" i="48"/>
  <c r="J34" i="48"/>
  <c r="I34" i="48"/>
  <c r="K34" i="48" s="1"/>
  <c r="C34" i="48"/>
  <c r="J33" i="48"/>
  <c r="I33" i="48"/>
  <c r="C33" i="48"/>
  <c r="J32" i="48"/>
  <c r="I32" i="48"/>
  <c r="K32" i="48" s="1"/>
  <c r="C32" i="48"/>
  <c r="J31" i="48"/>
  <c r="I31" i="48"/>
  <c r="K31" i="48" s="1"/>
  <c r="C31" i="48"/>
  <c r="J30" i="48"/>
  <c r="I30" i="48"/>
  <c r="K30" i="48" s="1"/>
  <c r="C30" i="48"/>
  <c r="J29" i="48"/>
  <c r="I29" i="48"/>
  <c r="K29" i="48" s="1"/>
  <c r="C29" i="48"/>
  <c r="J28" i="48"/>
  <c r="I28" i="48"/>
  <c r="L28" i="48" s="1"/>
  <c r="C28" i="48"/>
  <c r="J27" i="48"/>
  <c r="I27" i="48"/>
  <c r="L27" i="48" s="1"/>
  <c r="C27" i="48"/>
  <c r="L26" i="48"/>
  <c r="J26" i="48"/>
  <c r="I26" i="48"/>
  <c r="K26" i="48" s="1"/>
  <c r="C26" i="48"/>
  <c r="J25" i="48"/>
  <c r="I25" i="48"/>
  <c r="C25" i="48"/>
  <c r="J24" i="48"/>
  <c r="I24" i="48"/>
  <c r="K24" i="48" s="1"/>
  <c r="C24" i="48"/>
  <c r="J23" i="48"/>
  <c r="I23" i="48"/>
  <c r="K23" i="48" s="1"/>
  <c r="C23" i="48"/>
  <c r="J22" i="48"/>
  <c r="I22" i="48"/>
  <c r="K22" i="48" s="1"/>
  <c r="C22" i="48"/>
  <c r="C21" i="48"/>
  <c r="J20" i="48"/>
  <c r="I20" i="48"/>
  <c r="L20" i="48" s="1"/>
  <c r="C20" i="48"/>
  <c r="J19" i="48"/>
  <c r="I19" i="48"/>
  <c r="L19" i="48" s="1"/>
  <c r="C19" i="48"/>
  <c r="L18" i="48"/>
  <c r="J18" i="48"/>
  <c r="I18" i="48"/>
  <c r="C18" i="48"/>
  <c r="J17" i="48"/>
  <c r="I17" i="48"/>
  <c r="C17" i="48"/>
  <c r="J16" i="48"/>
  <c r="I16" i="48"/>
  <c r="K16" i="48" s="1"/>
  <c r="C16" i="48"/>
  <c r="J15" i="48"/>
  <c r="I15" i="48"/>
  <c r="K15" i="48" s="1"/>
  <c r="C15" i="48"/>
  <c r="J14" i="48"/>
  <c r="I14" i="48"/>
  <c r="K14" i="48" s="1"/>
  <c r="C14" i="48"/>
  <c r="J13" i="48"/>
  <c r="I13" i="48"/>
  <c r="K13" i="48" s="1"/>
  <c r="C13" i="48"/>
  <c r="C12" i="48"/>
  <c r="J11" i="48"/>
  <c r="I11" i="48"/>
  <c r="L11" i="48" s="1"/>
  <c r="C11" i="48"/>
  <c r="J10" i="48"/>
  <c r="I10" i="48"/>
  <c r="K10" i="48" s="1"/>
  <c r="C10" i="48"/>
  <c r="J9" i="48"/>
  <c r="I9" i="48"/>
  <c r="L9" i="48" s="1"/>
  <c r="C9" i="48"/>
  <c r="L8" i="48"/>
  <c r="J8" i="48"/>
  <c r="I8" i="48"/>
  <c r="K8" i="48" s="1"/>
  <c r="C8" i="48"/>
  <c r="J7" i="48"/>
  <c r="I7" i="48"/>
  <c r="C7" i="48"/>
  <c r="J6" i="48"/>
  <c r="I6" i="48"/>
  <c r="K6" i="48" s="1"/>
  <c r="C6" i="48"/>
  <c r="J5" i="48"/>
  <c r="I5" i="48"/>
  <c r="K5" i="48" s="1"/>
  <c r="C5" i="48"/>
  <c r="C151" i="47"/>
  <c r="C150" i="47"/>
  <c r="C149" i="47"/>
  <c r="C148" i="47"/>
  <c r="C147" i="47"/>
  <c r="C146" i="47"/>
  <c r="C145" i="47"/>
  <c r="C144" i="47"/>
  <c r="C143" i="47"/>
  <c r="C142" i="47"/>
  <c r="C141" i="47"/>
  <c r="C140" i="47"/>
  <c r="C139" i="47"/>
  <c r="C138" i="47"/>
  <c r="C137" i="47"/>
  <c r="C136" i="47"/>
  <c r="C135" i="47"/>
  <c r="C134" i="47"/>
  <c r="C133" i="47"/>
  <c r="C132" i="47"/>
  <c r="C131" i="47"/>
  <c r="C130" i="47"/>
  <c r="C129" i="47"/>
  <c r="C128" i="47"/>
  <c r="C127" i="47"/>
  <c r="C126" i="47"/>
  <c r="C125" i="47"/>
  <c r="C124" i="47"/>
  <c r="C123" i="47"/>
  <c r="C122" i="47"/>
  <c r="C121" i="47"/>
  <c r="C120" i="47"/>
  <c r="C119" i="47"/>
  <c r="C118" i="47"/>
  <c r="C117" i="47"/>
  <c r="C116" i="47"/>
  <c r="C115" i="47"/>
  <c r="C114" i="47"/>
  <c r="C113" i="47"/>
  <c r="C112" i="47"/>
  <c r="C111" i="47"/>
  <c r="C110" i="47"/>
  <c r="C109" i="47"/>
  <c r="C108" i="47"/>
  <c r="C107" i="47"/>
  <c r="C106" i="47"/>
  <c r="C105" i="47"/>
  <c r="C104" i="47"/>
  <c r="C103" i="47"/>
  <c r="C102" i="47"/>
  <c r="C101" i="47"/>
  <c r="C100" i="47"/>
  <c r="C99" i="47"/>
  <c r="C98" i="47"/>
  <c r="C97" i="47"/>
  <c r="C96" i="47"/>
  <c r="C95" i="47"/>
  <c r="C94" i="47"/>
  <c r="C93" i="47"/>
  <c r="C92" i="47"/>
  <c r="C91" i="47"/>
  <c r="C90" i="47"/>
  <c r="C89" i="47"/>
  <c r="C88" i="47"/>
  <c r="C87" i="47"/>
  <c r="C86" i="47"/>
  <c r="C85" i="47"/>
  <c r="C84" i="47"/>
  <c r="C83" i="47"/>
  <c r="C82" i="47"/>
  <c r="C81" i="47"/>
  <c r="C80" i="47"/>
  <c r="C79" i="47"/>
  <c r="C78" i="47"/>
  <c r="C77" i="47"/>
  <c r="C76" i="47"/>
  <c r="C75" i="47"/>
  <c r="C74" i="47"/>
  <c r="C73" i="47"/>
  <c r="C72" i="47"/>
  <c r="C71" i="47"/>
  <c r="C70" i="47"/>
  <c r="C69" i="47"/>
  <c r="C68" i="47"/>
  <c r="C67" i="47"/>
  <c r="C66" i="47"/>
  <c r="C65" i="47"/>
  <c r="C64" i="47"/>
  <c r="C63" i="47"/>
  <c r="C62" i="47"/>
  <c r="C61" i="47"/>
  <c r="C60" i="47"/>
  <c r="C59" i="47"/>
  <c r="C58" i="47"/>
  <c r="C57" i="47"/>
  <c r="C56" i="47"/>
  <c r="C55" i="47"/>
  <c r="C54" i="47"/>
  <c r="C53" i="47"/>
  <c r="C52" i="47"/>
  <c r="C51" i="47"/>
  <c r="C50" i="47"/>
  <c r="C49" i="47"/>
  <c r="C48" i="47"/>
  <c r="C47" i="47"/>
  <c r="C46" i="47"/>
  <c r="C45" i="47"/>
  <c r="C44" i="47"/>
  <c r="C43" i="47"/>
  <c r="J42" i="47"/>
  <c r="I42" i="47"/>
  <c r="C42" i="47"/>
  <c r="J41" i="47"/>
  <c r="I41" i="47"/>
  <c r="K41" i="47" s="1"/>
  <c r="C41" i="47"/>
  <c r="J40" i="47"/>
  <c r="I40" i="47"/>
  <c r="K40" i="47" s="1"/>
  <c r="C40" i="47"/>
  <c r="J39" i="47"/>
  <c r="I39" i="47"/>
  <c r="K39" i="47" s="1"/>
  <c r="C39" i="47"/>
  <c r="J38" i="47"/>
  <c r="I38" i="47"/>
  <c r="K38" i="47" s="1"/>
  <c r="C38" i="47"/>
  <c r="J37" i="47"/>
  <c r="I37" i="47"/>
  <c r="C37" i="47"/>
  <c r="J36" i="47"/>
  <c r="I36" i="47"/>
  <c r="K36" i="47" s="1"/>
  <c r="C36" i="47"/>
  <c r="J35" i="47"/>
  <c r="I35" i="47"/>
  <c r="C35" i="47"/>
  <c r="J34" i="47"/>
  <c r="I34" i="47"/>
  <c r="C34" i="47"/>
  <c r="J33" i="47"/>
  <c r="I33" i="47"/>
  <c r="K33" i="47" s="1"/>
  <c r="C33" i="47"/>
  <c r="J32" i="47"/>
  <c r="I32" i="47"/>
  <c r="K32" i="47" s="1"/>
  <c r="C32" i="47"/>
  <c r="J31" i="47"/>
  <c r="I31" i="47"/>
  <c r="K31" i="47" s="1"/>
  <c r="C31" i="47"/>
  <c r="J30" i="47"/>
  <c r="I30" i="47"/>
  <c r="C30" i="47"/>
  <c r="J29" i="47"/>
  <c r="I29" i="47"/>
  <c r="L29" i="47" s="1"/>
  <c r="C29" i="47"/>
  <c r="J28" i="47"/>
  <c r="I28" i="47"/>
  <c r="K28" i="47" s="1"/>
  <c r="C28" i="47"/>
  <c r="J27" i="47"/>
  <c r="I27" i="47"/>
  <c r="C27" i="47"/>
  <c r="J26" i="47"/>
  <c r="I26" i="47"/>
  <c r="C26" i="47"/>
  <c r="J25" i="47"/>
  <c r="I25" i="47"/>
  <c r="L25" i="47" s="1"/>
  <c r="C25" i="47"/>
  <c r="J24" i="47"/>
  <c r="I24" i="47"/>
  <c r="C24" i="47"/>
  <c r="J23" i="47"/>
  <c r="I23" i="47"/>
  <c r="K23" i="47" s="1"/>
  <c r="C23" i="47"/>
  <c r="J22" i="47"/>
  <c r="I22" i="47"/>
  <c r="C22" i="47"/>
  <c r="C21" i="47"/>
  <c r="J20" i="47"/>
  <c r="I20" i="47"/>
  <c r="K20" i="47" s="1"/>
  <c r="C20" i="47"/>
  <c r="J19" i="47"/>
  <c r="I19" i="47"/>
  <c r="K19" i="47" s="1"/>
  <c r="C19" i="47"/>
  <c r="J18" i="47"/>
  <c r="I18" i="47"/>
  <c r="K18" i="47" s="1"/>
  <c r="C18" i="47"/>
  <c r="J17" i="47"/>
  <c r="I17" i="47"/>
  <c r="K17" i="47" s="1"/>
  <c r="C17" i="47"/>
  <c r="J16" i="47"/>
  <c r="I16" i="47"/>
  <c r="C16" i="47"/>
  <c r="J15" i="47"/>
  <c r="I15" i="47"/>
  <c r="K15" i="47" s="1"/>
  <c r="C15" i="47"/>
  <c r="J14" i="47"/>
  <c r="I14" i="47"/>
  <c r="K14" i="47" s="1"/>
  <c r="C14" i="47"/>
  <c r="J13" i="47"/>
  <c r="I13" i="47"/>
  <c r="K13" i="47" s="1"/>
  <c r="C13" i="47"/>
  <c r="C12" i="47"/>
  <c r="J11" i="47"/>
  <c r="I11" i="47"/>
  <c r="C11" i="47"/>
  <c r="J10" i="47"/>
  <c r="I10" i="47"/>
  <c r="K10" i="47" s="1"/>
  <c r="C10" i="47"/>
  <c r="J9" i="47"/>
  <c r="I9" i="47"/>
  <c r="K9" i="47" s="1"/>
  <c r="C9" i="47"/>
  <c r="J8" i="47"/>
  <c r="I8" i="47"/>
  <c r="K8" i="47" s="1"/>
  <c r="C8" i="47"/>
  <c r="J7" i="47"/>
  <c r="I7" i="47"/>
  <c r="K7" i="47" s="1"/>
  <c r="C7" i="47"/>
  <c r="J6" i="47"/>
  <c r="I6" i="47"/>
  <c r="K6" i="47" s="1"/>
  <c r="C6" i="47"/>
  <c r="J5" i="47"/>
  <c r="I5" i="47"/>
  <c r="L5" i="47" s="1"/>
  <c r="C5" i="47"/>
  <c r="L7" i="36"/>
  <c r="K41" i="36"/>
  <c r="K40" i="36"/>
  <c r="K33" i="36"/>
  <c r="K32" i="36"/>
  <c r="K25" i="36"/>
  <c r="K24" i="36"/>
  <c r="K16" i="36"/>
  <c r="K15" i="36"/>
  <c r="K10" i="36"/>
  <c r="K11" i="36"/>
  <c r="C5" i="36"/>
  <c r="C7" i="36"/>
  <c r="C8" i="36"/>
  <c r="C9" i="36"/>
  <c r="C10" i="36"/>
  <c r="C11" i="36"/>
  <c r="C13" i="36"/>
  <c r="C14" i="36"/>
  <c r="C6" i="36"/>
  <c r="C15"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107" i="36"/>
  <c r="C108" i="36"/>
  <c r="C109" i="36"/>
  <c r="C110" i="36"/>
  <c r="C111" i="36"/>
  <c r="C112" i="36"/>
  <c r="C113" i="36"/>
  <c r="C114" i="36"/>
  <c r="C115" i="36"/>
  <c r="C116" i="36"/>
  <c r="C117" i="36"/>
  <c r="C118" i="36"/>
  <c r="C119" i="36"/>
  <c r="C120" i="36"/>
  <c r="C121" i="36"/>
  <c r="C122" i="36"/>
  <c r="C123" i="36"/>
  <c r="C124" i="36"/>
  <c r="C125" i="36"/>
  <c r="C126" i="36"/>
  <c r="C127" i="36"/>
  <c r="C128" i="36"/>
  <c r="C129" i="36"/>
  <c r="C130" i="36"/>
  <c r="C131" i="36"/>
  <c r="C132" i="36"/>
  <c r="C133" i="36"/>
  <c r="C134" i="36"/>
  <c r="C135" i="36"/>
  <c r="C136" i="36"/>
  <c r="C137" i="36"/>
  <c r="C138" i="36"/>
  <c r="C139" i="36"/>
  <c r="C140" i="36"/>
  <c r="C141" i="36"/>
  <c r="C142" i="36"/>
  <c r="C143" i="36"/>
  <c r="C144" i="36"/>
  <c r="C145" i="36"/>
  <c r="C146" i="36"/>
  <c r="C147" i="36"/>
  <c r="C148" i="36"/>
  <c r="C149" i="36"/>
  <c r="C150" i="36"/>
  <c r="C151" i="36"/>
  <c r="B3" i="36"/>
  <c r="L36" i="36" s="1"/>
  <c r="K5" i="2"/>
  <c r="L27" i="2"/>
  <c r="C64"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B3" i="2"/>
  <c r="I42" i="36"/>
  <c r="J42" i="36"/>
  <c r="I41" i="36"/>
  <c r="J41" i="36"/>
  <c r="I40" i="36"/>
  <c r="J40" i="36"/>
  <c r="J39" i="36"/>
  <c r="I39" i="36"/>
  <c r="I38" i="36"/>
  <c r="K38" i="36" s="1"/>
  <c r="J38" i="36"/>
  <c r="I37" i="36"/>
  <c r="K37" i="36" s="1"/>
  <c r="J37" i="36"/>
  <c r="I36" i="36"/>
  <c r="K36" i="36" s="1"/>
  <c r="J36" i="36"/>
  <c r="J35" i="36"/>
  <c r="I35" i="36"/>
  <c r="K35" i="36" s="1"/>
  <c r="I34" i="36"/>
  <c r="J34" i="36"/>
  <c r="I33" i="36"/>
  <c r="J33" i="36"/>
  <c r="I32" i="36"/>
  <c r="J32" i="36"/>
  <c r="J31" i="36"/>
  <c r="I31" i="36"/>
  <c r="I30" i="36"/>
  <c r="K30" i="36" s="1"/>
  <c r="J30" i="36"/>
  <c r="I29" i="36"/>
  <c r="K29" i="36" s="1"/>
  <c r="J29" i="36"/>
  <c r="I28" i="36"/>
  <c r="K28" i="36" s="1"/>
  <c r="J28" i="36"/>
  <c r="J27" i="36"/>
  <c r="I27" i="36"/>
  <c r="K27" i="36" s="1"/>
  <c r="I26" i="36"/>
  <c r="J26" i="36"/>
  <c r="I25" i="36"/>
  <c r="J25" i="36"/>
  <c r="I24" i="36"/>
  <c r="J24" i="36"/>
  <c r="J23" i="36"/>
  <c r="I23" i="36"/>
  <c r="I22" i="36"/>
  <c r="K22" i="36" s="1"/>
  <c r="J22" i="36"/>
  <c r="I20" i="36"/>
  <c r="K20" i="36" s="1"/>
  <c r="J20" i="36"/>
  <c r="I19" i="36"/>
  <c r="K19" i="36" s="1"/>
  <c r="J19" i="36"/>
  <c r="I18" i="36"/>
  <c r="K18" i="36" s="1"/>
  <c r="J18" i="36"/>
  <c r="J17" i="36"/>
  <c r="I17" i="36"/>
  <c r="I16" i="36"/>
  <c r="J16" i="36"/>
  <c r="I15" i="36"/>
  <c r="J15" i="36"/>
  <c r="I14" i="36"/>
  <c r="J14" i="36"/>
  <c r="J13" i="36"/>
  <c r="I13" i="36"/>
  <c r="K13" i="36" s="1"/>
  <c r="J11" i="36"/>
  <c r="I11" i="36"/>
  <c r="I10" i="36"/>
  <c r="J10" i="36"/>
  <c r="I9" i="36"/>
  <c r="J9" i="36"/>
  <c r="I8" i="36"/>
  <c r="K8" i="36" s="1"/>
  <c r="J8" i="36"/>
  <c r="J7" i="36"/>
  <c r="I7" i="36"/>
  <c r="K7" i="36" s="1"/>
  <c r="I6" i="36"/>
  <c r="K6" i="36" s="1"/>
  <c r="J6" i="36"/>
  <c r="I5" i="36"/>
  <c r="J5" i="36"/>
  <c r="C12" i="36"/>
  <c r="C6" i="2"/>
  <c r="D11" i="1"/>
  <c r="D13" i="1" s="1"/>
  <c r="P22" i="1"/>
  <c r="P23" i="1"/>
  <c r="P16" i="1"/>
  <c r="P48" i="1"/>
  <c r="J23" i="2"/>
  <c r="J24" i="2"/>
  <c r="J25" i="2"/>
  <c r="J26" i="2"/>
  <c r="J27" i="2"/>
  <c r="J28" i="2"/>
  <c r="J29" i="2"/>
  <c r="J30" i="2"/>
  <c r="J31" i="2"/>
  <c r="J32" i="2"/>
  <c r="J33" i="2"/>
  <c r="J34" i="2"/>
  <c r="J35" i="2"/>
  <c r="J36" i="2"/>
  <c r="J37" i="2"/>
  <c r="J38" i="2"/>
  <c r="J39" i="2"/>
  <c r="J40" i="2"/>
  <c r="J41" i="2"/>
  <c r="J42" i="2"/>
  <c r="J22" i="2"/>
  <c r="J14" i="2"/>
  <c r="J15" i="2"/>
  <c r="J16" i="2"/>
  <c r="J17" i="2"/>
  <c r="J18" i="2"/>
  <c r="J19" i="2"/>
  <c r="J20" i="2"/>
  <c r="J13" i="2"/>
  <c r="J11" i="2"/>
  <c r="J6" i="2"/>
  <c r="J7" i="2"/>
  <c r="J8" i="2"/>
  <c r="J9" i="2"/>
  <c r="J10" i="2"/>
  <c r="J5" i="2"/>
  <c r="I42" i="2"/>
  <c r="I23" i="2"/>
  <c r="K23" i="2" s="1"/>
  <c r="I24" i="2"/>
  <c r="K24" i="2" s="1"/>
  <c r="I25" i="2"/>
  <c r="K25" i="2" s="1"/>
  <c r="I26" i="2"/>
  <c r="K26" i="2" s="1"/>
  <c r="I27" i="2"/>
  <c r="K27" i="2" s="1"/>
  <c r="I28" i="2"/>
  <c r="K28" i="2" s="1"/>
  <c r="I29" i="2"/>
  <c r="I30" i="2"/>
  <c r="I31" i="2"/>
  <c r="K31" i="2" s="1"/>
  <c r="I32" i="2"/>
  <c r="K32" i="2" s="1"/>
  <c r="I33" i="2"/>
  <c r="K33" i="2" s="1"/>
  <c r="I34" i="2"/>
  <c r="K34" i="2" s="1"/>
  <c r="I35" i="2"/>
  <c r="I36" i="2"/>
  <c r="K36" i="2" s="1"/>
  <c r="I37" i="2"/>
  <c r="I38" i="2"/>
  <c r="I39" i="2"/>
  <c r="K39" i="2" s="1"/>
  <c r="I40" i="2"/>
  <c r="K40" i="2" s="1"/>
  <c r="I41" i="2"/>
  <c r="K41" i="2" s="1"/>
  <c r="I22" i="2"/>
  <c r="L22" i="2" s="1"/>
  <c r="I14" i="2"/>
  <c r="K14" i="2" s="1"/>
  <c r="I15" i="2"/>
  <c r="I16" i="2"/>
  <c r="I17" i="2"/>
  <c r="K17" i="2" s="1"/>
  <c r="I18" i="2"/>
  <c r="K18" i="2" s="1"/>
  <c r="I19" i="2"/>
  <c r="K19" i="2" s="1"/>
  <c r="I20" i="2"/>
  <c r="I13" i="2"/>
  <c r="L13" i="2" s="1"/>
  <c r="I11" i="2"/>
  <c r="I6" i="2"/>
  <c r="K6" i="2" s="1"/>
  <c r="I7" i="2"/>
  <c r="I8" i="2"/>
  <c r="K8" i="2" s="1"/>
  <c r="I9" i="2"/>
  <c r="K9" i="2" s="1"/>
  <c r="I10" i="2"/>
  <c r="K10" i="2" s="1"/>
  <c r="I5" i="2"/>
  <c r="K35" i="2"/>
  <c r="K7" i="2"/>
  <c r="C7" i="2"/>
  <c r="C8" i="2"/>
  <c r="C9" i="2"/>
  <c r="C10" i="2"/>
  <c r="C11" i="2"/>
  <c r="C12" i="2"/>
  <c r="C13" i="2"/>
  <c r="K13" i="2"/>
  <c r="K22"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5" i="2"/>
  <c r="E24" i="1"/>
  <c r="F24" i="1"/>
  <c r="G24" i="1"/>
  <c r="H24" i="1"/>
  <c r="I24" i="1"/>
  <c r="J24" i="1"/>
  <c r="K24" i="1"/>
  <c r="L24" i="1"/>
  <c r="M24" i="1"/>
  <c r="N24" i="1"/>
  <c r="O24" i="1"/>
  <c r="D24" i="1"/>
  <c r="E49" i="1"/>
  <c r="F49" i="1"/>
  <c r="G49" i="1"/>
  <c r="H49" i="1"/>
  <c r="I49" i="1"/>
  <c r="J49" i="1"/>
  <c r="K49" i="1"/>
  <c r="L49" i="1"/>
  <c r="M49" i="1"/>
  <c r="N49" i="1"/>
  <c r="O49" i="1"/>
  <c r="D49" i="1"/>
  <c r="P29" i="1"/>
  <c r="P30" i="1"/>
  <c r="P31" i="1"/>
  <c r="P32" i="1"/>
  <c r="P33" i="1"/>
  <c r="P34" i="1"/>
  <c r="P35" i="1"/>
  <c r="P36" i="1"/>
  <c r="P37" i="1"/>
  <c r="P38" i="1"/>
  <c r="P39" i="1"/>
  <c r="P40" i="1"/>
  <c r="P41" i="1"/>
  <c r="P42" i="1"/>
  <c r="P43" i="1"/>
  <c r="P44" i="1"/>
  <c r="P45" i="1"/>
  <c r="P46" i="1"/>
  <c r="P47" i="1"/>
  <c r="P28" i="1"/>
  <c r="P18" i="1"/>
  <c r="P19" i="1"/>
  <c r="P20" i="1"/>
  <c r="P21" i="1"/>
  <c r="P17" i="1"/>
  <c r="P7" i="1"/>
  <c r="P8" i="1"/>
  <c r="P9" i="1"/>
  <c r="P10" i="1"/>
  <c r="E11" i="1"/>
  <c r="E13" i="1" s="1"/>
  <c r="F11" i="1"/>
  <c r="F13" i="1" s="1"/>
  <c r="G11" i="1"/>
  <c r="G13" i="1" s="1"/>
  <c r="H11" i="1"/>
  <c r="H13" i="1" s="1"/>
  <c r="J11" i="1"/>
  <c r="J13" i="1" s="1"/>
  <c r="K11" i="1"/>
  <c r="K13" i="1" s="1"/>
  <c r="M11" i="1"/>
  <c r="M13" i="1" s="1"/>
  <c r="O11" i="1"/>
  <c r="O13" i="1" s="1"/>
  <c r="P6" i="1"/>
  <c r="L11" i="1"/>
  <c r="N11" i="1"/>
  <c r="N13" i="1" s="1"/>
  <c r="L7" i="2" l="1"/>
  <c r="Q7" i="1" s="1"/>
  <c r="I3" i="2"/>
  <c r="P49" i="1"/>
  <c r="F25" i="1"/>
  <c r="F50" i="1" s="1"/>
  <c r="N25" i="1"/>
  <c r="N50" i="1" s="1"/>
  <c r="O25" i="1"/>
  <c r="O50" i="1" s="1"/>
  <c r="M25" i="1"/>
  <c r="M50" i="1" s="1"/>
  <c r="K25" i="1"/>
  <c r="K50" i="1" s="1"/>
  <c r="H25" i="1"/>
  <c r="H50" i="1" s="1"/>
  <c r="D25" i="1"/>
  <c r="D50" i="1" s="1"/>
  <c r="L13" i="1"/>
  <c r="L25" i="1" s="1"/>
  <c r="L50" i="1" s="1"/>
  <c r="K11" i="53"/>
  <c r="I11" i="1"/>
  <c r="I13" i="1" s="1"/>
  <c r="I25" i="1" s="1"/>
  <c r="I50" i="1" s="1"/>
  <c r="K5" i="50"/>
  <c r="L10" i="36"/>
  <c r="L32" i="36"/>
  <c r="L6" i="36"/>
  <c r="L9" i="50"/>
  <c r="L36" i="50"/>
  <c r="L16" i="52"/>
  <c r="L35" i="52"/>
  <c r="L42" i="52"/>
  <c r="L20" i="54"/>
  <c r="L38" i="2"/>
  <c r="L30" i="2"/>
  <c r="L42" i="2"/>
  <c r="L11" i="36"/>
  <c r="L19" i="36"/>
  <c r="L11" i="49"/>
  <c r="L23" i="49"/>
  <c r="L31" i="49"/>
  <c r="L39" i="49"/>
  <c r="L7" i="50"/>
  <c r="L17" i="50"/>
  <c r="L25" i="50"/>
  <c r="L34" i="50"/>
  <c r="L19" i="52"/>
  <c r="L25" i="52"/>
  <c r="L30" i="52"/>
  <c r="L14" i="54"/>
  <c r="L13" i="54"/>
  <c r="L11" i="55"/>
  <c r="L28" i="55"/>
  <c r="L22" i="50"/>
  <c r="L27" i="52"/>
  <c r="L15" i="36"/>
  <c r="L40" i="36"/>
  <c r="L35" i="2"/>
  <c r="L19" i="50"/>
  <c r="L13" i="52"/>
  <c r="L16" i="2"/>
  <c r="L29" i="2"/>
  <c r="L25" i="36"/>
  <c r="L33" i="36"/>
  <c r="L41" i="36"/>
  <c r="L28" i="36"/>
  <c r="L5" i="50"/>
  <c r="L15" i="50"/>
  <c r="L30" i="50"/>
  <c r="L37" i="50"/>
  <c r="L39" i="50"/>
  <c r="L6" i="52"/>
  <c r="L33" i="52"/>
  <c r="L38" i="52"/>
  <c r="L16" i="54"/>
  <c r="L15" i="2"/>
  <c r="L17" i="36"/>
  <c r="L9" i="49"/>
  <c r="L15" i="49"/>
  <c r="L10" i="50"/>
  <c r="L20" i="50"/>
  <c r="L35" i="50"/>
  <c r="L9" i="52"/>
  <c r="L11" i="52"/>
  <c r="L17" i="52"/>
  <c r="L41" i="52"/>
  <c r="L5" i="54"/>
  <c r="L22" i="54"/>
  <c r="L9" i="55"/>
  <c r="L31" i="50"/>
  <c r="L34" i="54"/>
  <c r="L24" i="36"/>
  <c r="L11" i="50"/>
  <c r="L27" i="50"/>
  <c r="L22" i="52"/>
  <c r="L37" i="2"/>
  <c r="L16" i="36"/>
  <c r="L11" i="2"/>
  <c r="L26" i="36"/>
  <c r="L34" i="36"/>
  <c r="L42" i="36"/>
  <c r="L23" i="50"/>
  <c r="L42" i="50"/>
  <c r="L20" i="52"/>
  <c r="L28" i="52"/>
  <c r="L6" i="50"/>
  <c r="L37" i="52"/>
  <c r="L13" i="50"/>
  <c r="L28" i="50"/>
  <c r="L38" i="50"/>
  <c r="L7" i="52"/>
  <c r="L15" i="52"/>
  <c r="L34" i="52"/>
  <c r="L16" i="50"/>
  <c r="L29" i="50"/>
  <c r="L5" i="52"/>
  <c r="L26" i="54"/>
  <c r="L42" i="54"/>
  <c r="L23" i="36"/>
  <c r="L31" i="36"/>
  <c r="L39" i="36"/>
  <c r="L8" i="2"/>
  <c r="L5" i="2"/>
  <c r="L20" i="2"/>
  <c r="L5" i="36"/>
  <c r="L9" i="36"/>
  <c r="L14" i="36"/>
  <c r="L18" i="2"/>
  <c r="L8" i="50"/>
  <c r="L18" i="50"/>
  <c r="L10" i="52"/>
  <c r="L29" i="52"/>
  <c r="L31" i="54"/>
  <c r="L39" i="54"/>
  <c r="P24" i="1"/>
  <c r="G25" i="1"/>
  <c r="G50" i="1" s="1"/>
  <c r="L15" i="56"/>
  <c r="L41" i="56"/>
  <c r="L40" i="56"/>
  <c r="L23" i="56"/>
  <c r="L13" i="56"/>
  <c r="L20" i="56"/>
  <c r="L26" i="56"/>
  <c r="L31" i="56"/>
  <c r="L39" i="56"/>
  <c r="K29" i="56"/>
  <c r="K13" i="56"/>
  <c r="L37" i="56"/>
  <c r="K23" i="56"/>
  <c r="K31" i="56"/>
  <c r="K39" i="56"/>
  <c r="L16" i="56"/>
  <c r="L34" i="56"/>
  <c r="L10" i="56"/>
  <c r="K15" i="56"/>
  <c r="L42" i="56"/>
  <c r="L6" i="56"/>
  <c r="L11" i="56"/>
  <c r="K16" i="56"/>
  <c r="K41" i="56"/>
  <c r="L5" i="56"/>
  <c r="L9" i="56"/>
  <c r="L22" i="56"/>
  <c r="L25" i="56"/>
  <c r="K26" i="56"/>
  <c r="K34" i="56"/>
  <c r="K42" i="56"/>
  <c r="L33" i="56"/>
  <c r="L36" i="56"/>
  <c r="L16" i="55"/>
  <c r="L26" i="55"/>
  <c r="L42" i="55"/>
  <c r="L6" i="55"/>
  <c r="L10" i="55"/>
  <c r="L23" i="55"/>
  <c r="L34" i="55"/>
  <c r="L36" i="55"/>
  <c r="L41" i="55"/>
  <c r="L37" i="55"/>
  <c r="L33" i="55"/>
  <c r="L20" i="55"/>
  <c r="L27" i="55"/>
  <c r="L29" i="55"/>
  <c r="L39" i="55"/>
  <c r="L38" i="55"/>
  <c r="K6" i="52"/>
  <c r="L8" i="52"/>
  <c r="L12" i="52" s="1"/>
  <c r="L18" i="52"/>
  <c r="L26" i="52"/>
  <c r="K7" i="52"/>
  <c r="K16" i="52"/>
  <c r="K25" i="52"/>
  <c r="K33" i="52"/>
  <c r="K41" i="52"/>
  <c r="L31" i="52"/>
  <c r="K17" i="52"/>
  <c r="K34" i="52"/>
  <c r="K9" i="52"/>
  <c r="K27" i="52"/>
  <c r="K35" i="52"/>
  <c r="K10" i="52"/>
  <c r="K19" i="52"/>
  <c r="L39" i="52"/>
  <c r="K20" i="52"/>
  <c r="K29" i="52"/>
  <c r="K37" i="52"/>
  <c r="K22" i="52"/>
  <c r="K30" i="52"/>
  <c r="K38" i="52"/>
  <c r="L23" i="52"/>
  <c r="K5" i="52"/>
  <c r="L16" i="53"/>
  <c r="K16" i="53"/>
  <c r="L6" i="53"/>
  <c r="K13" i="54"/>
  <c r="K22" i="54"/>
  <c r="L10" i="54"/>
  <c r="K5" i="54"/>
  <c r="K31" i="54"/>
  <c r="K39" i="54"/>
  <c r="L11" i="54"/>
  <c r="L25" i="54"/>
  <c r="L9" i="54"/>
  <c r="L30" i="54"/>
  <c r="L33" i="54"/>
  <c r="K16" i="54"/>
  <c r="K25" i="54"/>
  <c r="K33" i="54"/>
  <c r="L15" i="54"/>
  <c r="L23" i="54"/>
  <c r="K26" i="54"/>
  <c r="K34" i="54"/>
  <c r="K42" i="54"/>
  <c r="L41" i="54"/>
  <c r="L37" i="54"/>
  <c r="L11" i="53"/>
  <c r="L31" i="53"/>
  <c r="L33" i="53"/>
  <c r="L41" i="53"/>
  <c r="L5" i="53"/>
  <c r="L15" i="53"/>
  <c r="L25" i="53"/>
  <c r="L13" i="53"/>
  <c r="L23" i="53"/>
  <c r="L39" i="53"/>
  <c r="L13" i="51"/>
  <c r="L25" i="51"/>
  <c r="L39" i="51"/>
  <c r="L15" i="51"/>
  <c r="L34" i="51"/>
  <c r="L41" i="51"/>
  <c r="L23" i="51"/>
  <c r="L27" i="51"/>
  <c r="L37" i="51"/>
  <c r="L6" i="51"/>
  <c r="L10" i="51"/>
  <c r="L16" i="51"/>
  <c r="L20" i="51"/>
  <c r="L42" i="51"/>
  <c r="L26" i="51"/>
  <c r="L30" i="51"/>
  <c r="L22" i="51"/>
  <c r="L11" i="51"/>
  <c r="L33" i="51"/>
  <c r="L9" i="51"/>
  <c r="L31" i="51"/>
  <c r="L29" i="51"/>
  <c r="L38" i="51"/>
  <c r="K9" i="49"/>
  <c r="K13" i="49"/>
  <c r="K38" i="49"/>
  <c r="K5" i="49"/>
  <c r="K23" i="49"/>
  <c r="K31" i="49"/>
  <c r="K39" i="49"/>
  <c r="K6" i="49"/>
  <c r="K15" i="49"/>
  <c r="K16" i="49"/>
  <c r="K25" i="49"/>
  <c r="K33" i="49"/>
  <c r="K41" i="49"/>
  <c r="K26" i="49"/>
  <c r="K34" i="49"/>
  <c r="K42" i="49"/>
  <c r="K5" i="36"/>
  <c r="K14" i="36"/>
  <c r="K23" i="36"/>
  <c r="K31" i="36"/>
  <c r="K39" i="36"/>
  <c r="L8" i="36"/>
  <c r="L18" i="36"/>
  <c r="L27" i="36"/>
  <c r="Q33" i="1" s="1"/>
  <c r="L35" i="36"/>
  <c r="L20" i="36"/>
  <c r="L29" i="36"/>
  <c r="L37" i="36"/>
  <c r="K9" i="36"/>
  <c r="K17" i="36"/>
  <c r="K26" i="36"/>
  <c r="K34" i="36"/>
  <c r="K42" i="36"/>
  <c r="L13" i="36"/>
  <c r="Q16" i="1" s="1"/>
  <c r="L22" i="36"/>
  <c r="Q28" i="1" s="1"/>
  <c r="L30" i="36"/>
  <c r="L38" i="36"/>
  <c r="L33" i="47"/>
  <c r="L24" i="47"/>
  <c r="K5" i="47"/>
  <c r="K12" i="47" s="1"/>
  <c r="L38" i="47"/>
  <c r="L15" i="47"/>
  <c r="L31" i="47"/>
  <c r="L16" i="47"/>
  <c r="L18" i="47"/>
  <c r="L34" i="47"/>
  <c r="L36" i="47"/>
  <c r="L39" i="47"/>
  <c r="L41" i="47"/>
  <c r="K24" i="47"/>
  <c r="L13" i="47"/>
  <c r="L26" i="47"/>
  <c r="L14" i="47"/>
  <c r="L22" i="47"/>
  <c r="L27" i="47"/>
  <c r="L32" i="47"/>
  <c r="K16" i="47"/>
  <c r="K25" i="47"/>
  <c r="L6" i="47"/>
  <c r="L8" i="47"/>
  <c r="L11" i="47"/>
  <c r="L42" i="47"/>
  <c r="K26" i="47"/>
  <c r="K34" i="47"/>
  <c r="K42" i="47"/>
  <c r="L7" i="47"/>
  <c r="L17" i="47"/>
  <c r="L30" i="47"/>
  <c r="L35" i="47"/>
  <c r="L40" i="47"/>
  <c r="K27" i="47"/>
  <c r="K35" i="47"/>
  <c r="L23" i="47"/>
  <c r="K9" i="48"/>
  <c r="K27" i="48"/>
  <c r="K35" i="48"/>
  <c r="L23" i="48"/>
  <c r="L33" i="48"/>
  <c r="L42" i="48"/>
  <c r="K19" i="48"/>
  <c r="K28" i="48"/>
  <c r="K36" i="48"/>
  <c r="L13" i="48"/>
  <c r="L38" i="48"/>
  <c r="K11" i="48"/>
  <c r="K20" i="48"/>
  <c r="K38" i="48"/>
  <c r="L6" i="48"/>
  <c r="L16" i="48"/>
  <c r="L22" i="48"/>
  <c r="L29" i="48"/>
  <c r="L41" i="48"/>
  <c r="K39" i="48"/>
  <c r="L7" i="48"/>
  <c r="L17" i="48"/>
  <c r="L25" i="48"/>
  <c r="L34" i="48"/>
  <c r="K7" i="48"/>
  <c r="K25" i="48"/>
  <c r="K33" i="48"/>
  <c r="K41" i="48"/>
  <c r="L5" i="48"/>
  <c r="L15" i="48"/>
  <c r="L30" i="48"/>
  <c r="L37" i="48"/>
  <c r="K17" i="48"/>
  <c r="L24" i="54"/>
  <c r="L29" i="54"/>
  <c r="L5" i="55"/>
  <c r="L15" i="55"/>
  <c r="L8" i="54"/>
  <c r="L18" i="54"/>
  <c r="L28" i="54"/>
  <c r="L36" i="54"/>
  <c r="L14" i="55"/>
  <c r="L24" i="55"/>
  <c r="L32" i="55"/>
  <c r="L40" i="55"/>
  <c r="L8" i="56"/>
  <c r="L18" i="56"/>
  <c r="L28" i="56"/>
  <c r="L19" i="54"/>
  <c r="L38" i="56"/>
  <c r="L7" i="54"/>
  <c r="L17" i="54"/>
  <c r="L27" i="54"/>
  <c r="L35" i="54"/>
  <c r="L7" i="56"/>
  <c r="L17" i="56"/>
  <c r="L27" i="56"/>
  <c r="L35" i="56"/>
  <c r="L32" i="54"/>
  <c r="L40" i="54"/>
  <c r="L14" i="56"/>
  <c r="L24" i="56"/>
  <c r="L32" i="56"/>
  <c r="L6" i="54"/>
  <c r="K12" i="55"/>
  <c r="L14" i="50"/>
  <c r="L24" i="50"/>
  <c r="L32" i="50"/>
  <c r="L40" i="50"/>
  <c r="L8" i="51"/>
  <c r="L12" i="51" s="1"/>
  <c r="L18" i="51"/>
  <c r="L28" i="51"/>
  <c r="L36" i="51"/>
  <c r="L14" i="52"/>
  <c r="L24" i="52"/>
  <c r="L32" i="52"/>
  <c r="L40" i="52"/>
  <c r="L8" i="53"/>
  <c r="L18" i="53"/>
  <c r="L28" i="53"/>
  <c r="L36" i="53"/>
  <c r="L10" i="53"/>
  <c r="L20" i="53"/>
  <c r="L22" i="53"/>
  <c r="L30" i="53"/>
  <c r="L38" i="53"/>
  <c r="L35" i="51"/>
  <c r="L7" i="53"/>
  <c r="L17" i="53"/>
  <c r="L27" i="53"/>
  <c r="L35" i="53"/>
  <c r="L14" i="51"/>
  <c r="L24" i="51"/>
  <c r="L32" i="51"/>
  <c r="L14" i="53"/>
  <c r="L24" i="53"/>
  <c r="L32" i="53"/>
  <c r="L40" i="53"/>
  <c r="L33" i="50"/>
  <c r="L41" i="50"/>
  <c r="L19" i="51"/>
  <c r="L9" i="53"/>
  <c r="L19" i="53"/>
  <c r="L29" i="53"/>
  <c r="L37" i="53"/>
  <c r="K43" i="53"/>
  <c r="L26" i="53"/>
  <c r="L34" i="53"/>
  <c r="L14" i="48"/>
  <c r="L24" i="48"/>
  <c r="L32" i="48"/>
  <c r="L40" i="48"/>
  <c r="L8" i="49"/>
  <c r="L18" i="49"/>
  <c r="L28" i="49"/>
  <c r="L36" i="49"/>
  <c r="L10" i="49"/>
  <c r="L20" i="49"/>
  <c r="L22" i="49"/>
  <c r="L30" i="49"/>
  <c r="L7" i="49"/>
  <c r="L17" i="49"/>
  <c r="L27" i="49"/>
  <c r="L35" i="49"/>
  <c r="L14" i="49"/>
  <c r="L24" i="49"/>
  <c r="L32" i="49"/>
  <c r="L40" i="49"/>
  <c r="L29" i="49"/>
  <c r="L10" i="48"/>
  <c r="L10" i="47"/>
  <c r="L20" i="47"/>
  <c r="L9" i="47"/>
  <c r="L19" i="47"/>
  <c r="L37" i="47"/>
  <c r="P11" i="1"/>
  <c r="L19" i="2"/>
  <c r="Q22" i="1" s="1"/>
  <c r="L36" i="2"/>
  <c r="Q42" i="1" s="1"/>
  <c r="K11" i="2"/>
  <c r="K12" i="2" s="1"/>
  <c r="L6" i="2"/>
  <c r="L28" i="2"/>
  <c r="L14" i="2"/>
  <c r="L23" i="2"/>
  <c r="L31" i="2"/>
  <c r="L39" i="2"/>
  <c r="K15" i="2"/>
  <c r="L24" i="2"/>
  <c r="L32" i="2"/>
  <c r="L40" i="2"/>
  <c r="L10" i="2"/>
  <c r="L25" i="2"/>
  <c r="L33" i="2"/>
  <c r="L41" i="2"/>
  <c r="L9" i="2"/>
  <c r="Q9" i="1" s="1"/>
  <c r="L17" i="2"/>
  <c r="Q20" i="1" s="1"/>
  <c r="L26" i="2"/>
  <c r="L34" i="2"/>
  <c r="K20" i="2"/>
  <c r="P13" i="1"/>
  <c r="E25" i="1"/>
  <c r="K30" i="2"/>
  <c r="K16" i="2"/>
  <c r="K37" i="2"/>
  <c r="K29" i="2"/>
  <c r="K38" i="2"/>
  <c r="K42" i="2"/>
  <c r="J25" i="1"/>
  <c r="J50" i="1" s="1"/>
  <c r="Q30" i="1" l="1"/>
  <c r="Q46" i="1"/>
  <c r="Q32" i="1"/>
  <c r="Q6" i="1"/>
  <c r="Q10" i="1"/>
  <c r="Q47" i="1"/>
  <c r="Q38" i="1"/>
  <c r="Q34" i="1"/>
  <c r="Q40" i="1"/>
  <c r="Q21" i="1"/>
  <c r="Q45" i="1"/>
  <c r="Q19" i="1"/>
  <c r="Q31" i="1"/>
  <c r="Q29" i="1"/>
  <c r="Q23" i="1"/>
  <c r="Q18" i="1"/>
  <c r="Q48" i="1"/>
  <c r="Q37" i="1"/>
  <c r="Q17" i="1"/>
  <c r="Q5" i="1"/>
  <c r="Q36" i="1"/>
  <c r="Q8" i="1"/>
  <c r="Q12" i="1"/>
  <c r="Q41" i="1"/>
  <c r="Q44" i="1"/>
  <c r="Q43" i="1"/>
  <c r="Q35" i="1"/>
  <c r="Q39" i="1"/>
  <c r="L21" i="50"/>
  <c r="L12" i="50"/>
  <c r="K21" i="47"/>
  <c r="K12" i="36"/>
  <c r="K21" i="36" s="1"/>
  <c r="K43" i="54"/>
  <c r="L12" i="56"/>
  <c r="L21" i="56" s="1"/>
  <c r="L43" i="56"/>
  <c r="K43" i="56"/>
  <c r="K43" i="49"/>
  <c r="K43" i="55"/>
  <c r="L12" i="55"/>
  <c r="K21" i="55"/>
  <c r="L43" i="55"/>
  <c r="L21" i="52"/>
  <c r="L43" i="54"/>
  <c r="L12" i="54"/>
  <c r="L21" i="54" s="1"/>
  <c r="L44" i="54" s="1"/>
  <c r="L12" i="53"/>
  <c r="L21" i="53" s="1"/>
  <c r="L43" i="52"/>
  <c r="L21" i="51"/>
  <c r="L44" i="51" s="1"/>
  <c r="K43" i="51"/>
  <c r="L43" i="51"/>
  <c r="L43" i="50"/>
  <c r="L12" i="49"/>
  <c r="L21" i="49" s="1"/>
  <c r="L43" i="47"/>
  <c r="L12" i="47"/>
  <c r="L21" i="47" s="1"/>
  <c r="L44" i="47" s="1"/>
  <c r="L12" i="48"/>
  <c r="L21" i="48" s="1"/>
  <c r="L43" i="48"/>
  <c r="L44" i="48" s="1"/>
  <c r="K12" i="56"/>
  <c r="K21" i="56" s="1"/>
  <c r="K12" i="54"/>
  <c r="K21" i="54" s="1"/>
  <c r="L21" i="55"/>
  <c r="K43" i="52"/>
  <c r="K12" i="52"/>
  <c r="K21" i="52" s="1"/>
  <c r="K12" i="50"/>
  <c r="K12" i="53"/>
  <c r="K21" i="53" s="1"/>
  <c r="K44" i="53" s="1"/>
  <c r="K12" i="51"/>
  <c r="K21" i="51" s="1"/>
  <c r="K43" i="50"/>
  <c r="L43" i="53"/>
  <c r="K12" i="49"/>
  <c r="K21" i="49" s="1"/>
  <c r="K12" i="48"/>
  <c r="K21" i="48" s="1"/>
  <c r="L43" i="49"/>
  <c r="K43" i="48"/>
  <c r="K43" i="47"/>
  <c r="L12" i="36"/>
  <c r="L21" i="36" s="1"/>
  <c r="L43" i="36"/>
  <c r="K43" i="36"/>
  <c r="K21" i="2"/>
  <c r="L43" i="2"/>
  <c r="K43" i="2"/>
  <c r="E50" i="1"/>
  <c r="P50" i="1" s="1"/>
  <c r="P25" i="1"/>
  <c r="L12" i="2"/>
  <c r="L21" i="2" l="1"/>
  <c r="K44" i="47"/>
  <c r="L44" i="56"/>
  <c r="L44" i="50"/>
  <c r="K21" i="50"/>
  <c r="K44" i="55"/>
  <c r="K44" i="54"/>
  <c r="K44" i="49"/>
  <c r="K44" i="56"/>
  <c r="L44" i="55"/>
  <c r="L44" i="52"/>
  <c r="L44" i="53"/>
  <c r="K44" i="52"/>
  <c r="K44" i="51"/>
  <c r="L44" i="49"/>
  <c r="K44" i="48"/>
  <c r="K44" i="36"/>
  <c r="L44" i="36"/>
  <c r="K44" i="2"/>
  <c r="Q11" i="1"/>
  <c r="Q24" i="1" l="1"/>
  <c r="L44" i="2"/>
  <c r="Q13" i="1"/>
  <c r="K44" i="50"/>
  <c r="Q49" i="1" l="1"/>
  <c r="Q25" i="1"/>
  <c r="Q50" i="1" l="1"/>
</calcChain>
</file>

<file path=xl/sharedStrings.xml><?xml version="1.0" encoding="utf-8"?>
<sst xmlns="http://schemas.openxmlformats.org/spreadsheetml/2006/main" count="262" uniqueCount="90">
  <si>
    <t>Income Sources</t>
  </si>
  <si>
    <t>Interest</t>
  </si>
  <si>
    <t>Other 2</t>
  </si>
  <si>
    <t>Other 3</t>
  </si>
  <si>
    <t>Total Income</t>
  </si>
  <si>
    <t>Tax Estimate</t>
  </si>
  <si>
    <t>February</t>
  </si>
  <si>
    <t>March</t>
  </si>
  <si>
    <t>April</t>
  </si>
  <si>
    <t>May</t>
  </si>
  <si>
    <t>June</t>
  </si>
  <si>
    <t>July</t>
  </si>
  <si>
    <t>August</t>
  </si>
  <si>
    <t>September</t>
  </si>
  <si>
    <t>October</t>
  </si>
  <si>
    <t>November</t>
  </si>
  <si>
    <t>December</t>
  </si>
  <si>
    <t>Income Remaining</t>
  </si>
  <si>
    <t>Savings/Contributions</t>
  </si>
  <si>
    <t>Emergency Fund</t>
  </si>
  <si>
    <t>RRSP 2</t>
  </si>
  <si>
    <t>TFSA 2</t>
  </si>
  <si>
    <t>Income for expenses</t>
  </si>
  <si>
    <t>Expenses</t>
  </si>
  <si>
    <t>Rent</t>
  </si>
  <si>
    <t>Mortgage</t>
  </si>
  <si>
    <t>Utility 2</t>
  </si>
  <si>
    <t>Groceries</t>
  </si>
  <si>
    <t>Gifts</t>
  </si>
  <si>
    <t>Phone 2</t>
  </si>
  <si>
    <t>Other expense 1</t>
  </si>
  <si>
    <t>Other expense 2</t>
  </si>
  <si>
    <t>Other expense 3</t>
  </si>
  <si>
    <t>Other expense 4</t>
  </si>
  <si>
    <t>Other expense 5</t>
  </si>
  <si>
    <t>Entertainment</t>
  </si>
  <si>
    <t>Travel</t>
  </si>
  <si>
    <t>Surplus (shortage)</t>
  </si>
  <si>
    <t>Total Expenses</t>
  </si>
  <si>
    <t>Total Contributions</t>
  </si>
  <si>
    <t>GL Code</t>
  </si>
  <si>
    <t>Monthly Budget Report</t>
  </si>
  <si>
    <t>Transactions</t>
  </si>
  <si>
    <t>Account Name</t>
  </si>
  <si>
    <t>Date</t>
  </si>
  <si>
    <t>Amount</t>
  </si>
  <si>
    <t>Budgeted</t>
  </si>
  <si>
    <t>Actual</t>
  </si>
  <si>
    <t>Income After Tax</t>
  </si>
  <si>
    <t>Income After Savings</t>
  </si>
  <si>
    <t>Total Budget</t>
  </si>
  <si>
    <t>Total Actual</t>
  </si>
  <si>
    <t>Description</t>
  </si>
  <si>
    <t>Income Source 2</t>
  </si>
  <si>
    <t>Year</t>
  </si>
  <si>
    <t>Salary</t>
  </si>
  <si>
    <t>Phone</t>
  </si>
  <si>
    <t>Sports &amp; fitness</t>
  </si>
  <si>
    <t>Clothing &amp; shoes</t>
  </si>
  <si>
    <t>Internet &amp; electricity</t>
  </si>
  <si>
    <t>RRSP 1</t>
  </si>
  <si>
    <t>TFSA 1</t>
  </si>
  <si>
    <t>House savings</t>
  </si>
  <si>
    <t>Other savings 1</t>
  </si>
  <si>
    <t>Other savings 2</t>
  </si>
  <si>
    <t>Home &amp; repairs</t>
  </si>
  <si>
    <t>Restuarants</t>
  </si>
  <si>
    <t>Transportation 1</t>
  </si>
  <si>
    <t>Transportation 2</t>
  </si>
  <si>
    <t>January 
(Example)</t>
  </si>
  <si>
    <t>January rent - eTransfer</t>
  </si>
  <si>
    <t>Superstore weekly groceries</t>
  </si>
  <si>
    <t>RRSP contribution</t>
  </si>
  <si>
    <t>Semi-monthly pay, ABC Co. - gross</t>
  </si>
  <si>
    <t>Tax withholdings, ABC Co. - EI/CPP/IT</t>
  </si>
  <si>
    <t>FHSA contribution</t>
  </si>
  <si>
    <t>Annual Budget</t>
  </si>
  <si>
    <t>Walkthrough Instructions</t>
  </si>
  <si>
    <t>1) On the 'Annual Budget' tab, update the "Year" at the top and estimate your income, savings, and expenses in 'D' through 'O'.</t>
  </si>
  <si>
    <t>2) Update the descriptions for each to match your lifestyle.</t>
  </si>
  <si>
    <t>3) At the bottom, row 50 is 'Surplus (shortage)'. It's recommended that this is a consistent positive balance for a surplus. Multiple months of 'shortage' could result in dipping into emergency funds, or taking on debt.</t>
  </si>
  <si>
    <t>4) Each month has a tab with 'budget' and 'actual' columns.</t>
  </si>
  <si>
    <t>5) As you incur transactions, update each month accordingly by entering the General Ledger ('GL code'), description, date and amount.</t>
  </si>
  <si>
    <t>7) On a regular basis, it is recommended that you compare your budget to actual. Update budgetted amounts on the 'Annual Budget' tab as needed.</t>
  </si>
  <si>
    <r>
      <rPr>
        <b/>
        <sz val="12"/>
        <color theme="1"/>
        <rFont val="Calibri"/>
        <family val="2"/>
        <scheme val="minor"/>
      </rPr>
      <t>NOTE</t>
    </r>
    <r>
      <rPr>
        <sz val="12"/>
        <color theme="1"/>
        <rFont val="Calibri"/>
        <family val="2"/>
        <scheme val="minor"/>
      </rPr>
      <t xml:space="preserve"> - January has been filled in as an example on the 'Annual Budget' tab and the 'Jan' tab. Delete before starting.</t>
    </r>
  </si>
  <si>
    <r>
      <rPr>
        <b/>
        <sz val="12"/>
        <color theme="1"/>
        <rFont val="Calibri"/>
        <family val="2"/>
        <scheme val="minor"/>
      </rPr>
      <t>NOTE</t>
    </r>
    <r>
      <rPr>
        <sz val="12"/>
        <color theme="1"/>
        <rFont val="Calibri"/>
        <family val="2"/>
        <scheme val="minor"/>
      </rPr>
      <t xml:space="preserve"> - Income is entered at positive. Taxes, contributions/savings, and expenses are entered as negatives.</t>
    </r>
  </si>
  <si>
    <r>
      <rPr>
        <b/>
        <sz val="12"/>
        <color theme="1"/>
        <rFont val="Calibri"/>
        <family val="2"/>
        <scheme val="minor"/>
      </rPr>
      <t>Disclaimer:</t>
    </r>
    <r>
      <rPr>
        <sz val="12"/>
        <color theme="1"/>
        <rFont val="Calibri"/>
        <family val="2"/>
        <scheme val="minor"/>
      </rPr>
      <t xml:space="preserve"> This is a free budgetting tool has not been reviewed by any regulatory body, and therefore, it is recommended that you review the formulas, results and compare against your own calculations. This tool is deisgned for personal use and the author shall not be liable for any financial wrong doing. The free template may be personalized and shared with others, however, it shall not be sold for financial gain. </t>
    </r>
  </si>
  <si>
    <r>
      <rPr>
        <b/>
        <sz val="12"/>
        <color theme="1"/>
        <rFont val="Calibri"/>
        <family val="2"/>
        <scheme val="minor"/>
      </rPr>
      <t xml:space="preserve">Copyright: </t>
    </r>
    <r>
      <rPr>
        <sz val="12"/>
        <color theme="1"/>
        <rFont val="Calibri"/>
        <family val="2"/>
        <scheme val="minor"/>
      </rPr>
      <t>Brandon Murphy (b_murphy28)</t>
    </r>
  </si>
  <si>
    <t>6) The 'Account Name' will automatically populate when a GL code is entered.</t>
  </si>
  <si>
    <r>
      <rPr>
        <b/>
        <sz val="12"/>
        <color theme="1"/>
        <rFont val="Calibri"/>
        <family val="2"/>
        <scheme val="minor"/>
      </rPr>
      <t>NOTE</t>
    </r>
    <r>
      <rPr>
        <sz val="12"/>
        <color theme="1"/>
        <rFont val="Calibri"/>
        <family val="2"/>
        <scheme val="minor"/>
      </rPr>
      <t xml:space="preserve"> - spreadsheet is formula driven, and the formula's have </t>
    </r>
    <r>
      <rPr>
        <b/>
        <sz val="12"/>
        <color theme="1"/>
        <rFont val="Calibri"/>
        <family val="2"/>
        <scheme val="minor"/>
      </rPr>
      <t>not</t>
    </r>
    <r>
      <rPr>
        <sz val="12"/>
        <color theme="1"/>
        <rFont val="Calibri"/>
        <family val="2"/>
        <scheme val="minor"/>
      </rPr>
      <t xml:space="preserve"> been protected. This is so that you can tailor the spreadsheet to your own needs (i.e., add savings, income, expense rows, etc.). You may need to redownload the file if the formula's are broken.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</si>
</sst>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d\-mmm\-yy;@"/>
    <numFmt numFmtId="167" formatCode="_(&quot;$&quot;* #,##0.0_);_(&quot;$&quot;* \(#,##0.0\);_(&quot;$&quot;* &quot;-&quot;?_);_(@_)"/>
  </numFmts>
  <fonts count="4" x14ac:knownFonts="1">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s>
  <borders count="30">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0" fontId="0" fillId="0" borderId="0" xfId="0" applyProtection="1">
      <protection locked="0"/>
    </xf>
    <xf numFmtId="0" fontId="0" fillId="0" borderId="0" xfId="0" applyAlignment="1" applyProtection="1">
      <alignment horizontal="center"/>
      <protection locked="0"/>
    </xf>
    <xf numFmtId="164" fontId="0" fillId="0" borderId="0" xfId="1" applyNumberFormat="1" applyFont="1" applyProtection="1">
      <protection locked="0"/>
    </xf>
    <xf numFmtId="164" fontId="2" fillId="0" borderId="6" xfId="1" applyNumberFormat="1" applyFont="1" applyBorder="1" applyProtection="1"/>
    <xf numFmtId="164" fontId="2" fillId="0" borderId="3" xfId="0" applyNumberFormat="1" applyFont="1" applyBorder="1"/>
    <xf numFmtId="164" fontId="2" fillId="0" borderId="2" xfId="0" applyNumberFormat="1" applyFont="1" applyBorder="1"/>
    <xf numFmtId="0" fontId="0" fillId="0" borderId="0" xfId="0" applyAlignment="1" applyProtection="1">
      <alignment horizontal="center" vertical="center"/>
      <protection locked="0"/>
    </xf>
    <xf numFmtId="164" fontId="0" fillId="6" borderId="1" xfId="1" applyNumberFormat="1" applyFont="1" applyFill="1" applyBorder="1" applyProtection="1">
      <protection locked="0"/>
    </xf>
    <xf numFmtId="164" fontId="0" fillId="6" borderId="3" xfId="1" applyNumberFormat="1" applyFont="1" applyFill="1" applyBorder="1" applyProtection="1"/>
    <xf numFmtId="164" fontId="0" fillId="7" borderId="2" xfId="1" applyNumberFormat="1" applyFont="1" applyFill="1" applyBorder="1" applyProtection="1"/>
    <xf numFmtId="164" fontId="0" fillId="7" borderId="3" xfId="1" applyNumberFormat="1" applyFont="1" applyFill="1" applyBorder="1" applyProtection="1"/>
    <xf numFmtId="0" fontId="3" fillId="5" borderId="7"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0" fillId="6" borderId="9" xfId="0" applyFill="1" applyBorder="1" applyAlignment="1" applyProtection="1">
      <alignment horizontal="center"/>
      <protection locked="0"/>
    </xf>
    <xf numFmtId="0" fontId="2" fillId="6" borderId="0" xfId="0" applyFont="1" applyFill="1" applyProtection="1">
      <protection locked="0"/>
    </xf>
    <xf numFmtId="0" fontId="0" fillId="6" borderId="0" xfId="0" applyFill="1" applyProtection="1">
      <protection locked="0"/>
    </xf>
    <xf numFmtId="0" fontId="0" fillId="7" borderId="9" xfId="0" applyFill="1" applyBorder="1" applyAlignment="1" applyProtection="1">
      <alignment horizontal="center"/>
      <protection locked="0"/>
    </xf>
    <xf numFmtId="0" fontId="0" fillId="7" borderId="0" xfId="0" applyFill="1" applyAlignment="1" applyProtection="1">
      <alignment horizontal="left" indent="1"/>
      <protection locked="0"/>
    </xf>
    <xf numFmtId="164" fontId="0" fillId="7" borderId="0" xfId="1" applyNumberFormat="1" applyFont="1" applyFill="1" applyBorder="1" applyProtection="1">
      <protection locked="0"/>
    </xf>
    <xf numFmtId="164" fontId="0" fillId="7" borderId="0" xfId="1" applyNumberFormat="1" applyFont="1" applyFill="1" applyBorder="1" applyProtection="1"/>
    <xf numFmtId="0" fontId="0" fillId="6" borderId="0" xfId="0" applyFill="1" applyAlignment="1" applyProtection="1">
      <alignment horizontal="left" indent="1"/>
      <protection locked="0"/>
    </xf>
    <xf numFmtId="164" fontId="0" fillId="6" borderId="0" xfId="1" applyNumberFormat="1" applyFont="1" applyFill="1" applyBorder="1" applyProtection="1">
      <protection locked="0"/>
    </xf>
    <xf numFmtId="0" fontId="2" fillId="7" borderId="0" xfId="0" applyFont="1" applyFill="1" applyAlignment="1" applyProtection="1">
      <alignment horizontal="left"/>
      <protection locked="0"/>
    </xf>
    <xf numFmtId="0" fontId="2" fillId="6" borderId="0" xfId="0" applyFont="1" applyFill="1" applyAlignment="1" applyProtection="1">
      <alignment horizontal="left"/>
      <protection locked="0"/>
    </xf>
    <xf numFmtId="0" fontId="2" fillId="7" borderId="0" xfId="0" applyFont="1" applyFill="1" applyProtection="1">
      <protection locked="0"/>
    </xf>
    <xf numFmtId="0" fontId="0" fillId="6" borderId="10" xfId="0" applyFill="1" applyBorder="1" applyProtection="1">
      <protection locked="0"/>
    </xf>
    <xf numFmtId="164" fontId="0" fillId="7" borderId="11" xfId="1" applyNumberFormat="1" applyFont="1" applyFill="1" applyBorder="1" applyProtection="1"/>
    <xf numFmtId="164" fontId="0" fillId="6" borderId="11" xfId="1" applyNumberFormat="1" applyFont="1" applyFill="1" applyBorder="1" applyProtection="1"/>
    <xf numFmtId="164" fontId="0" fillId="6" borderId="12" xfId="1" applyNumberFormat="1" applyFont="1" applyFill="1" applyBorder="1" applyProtection="1"/>
    <xf numFmtId="164" fontId="0" fillId="7" borderId="13" xfId="1" applyNumberFormat="1" applyFont="1" applyFill="1" applyBorder="1" applyProtection="1"/>
    <xf numFmtId="164" fontId="0" fillId="6" borderId="11" xfId="1" applyNumberFormat="1" applyFont="1" applyFill="1" applyBorder="1" applyProtection="1">
      <protection locked="0"/>
    </xf>
    <xf numFmtId="164" fontId="0" fillId="7" borderId="11" xfId="1" applyNumberFormat="1" applyFont="1" applyFill="1" applyBorder="1" applyProtection="1">
      <protection locked="0"/>
    </xf>
    <xf numFmtId="164" fontId="0" fillId="6" borderId="14" xfId="1" applyNumberFormat="1" applyFont="1" applyFill="1" applyBorder="1" applyProtection="1"/>
    <xf numFmtId="164" fontId="0" fillId="7" borderId="14" xfId="1" applyNumberFormat="1" applyFont="1" applyFill="1" applyBorder="1" applyProtection="1"/>
    <xf numFmtId="0" fontId="0" fillId="6" borderId="15" xfId="0" applyFill="1" applyBorder="1" applyProtection="1">
      <protection locked="0"/>
    </xf>
    <xf numFmtId="164" fontId="0" fillId="7" borderId="16" xfId="1" applyNumberFormat="1" applyFont="1" applyFill="1" applyBorder="1" applyProtection="1"/>
    <xf numFmtId="164" fontId="0" fillId="6" borderId="16" xfId="1" applyNumberFormat="1" applyFont="1" applyFill="1" applyBorder="1" applyProtection="1"/>
    <xf numFmtId="164" fontId="0" fillId="7" borderId="17" xfId="1" applyNumberFormat="1" applyFont="1" applyFill="1" applyBorder="1" applyProtection="1"/>
    <xf numFmtId="164" fontId="0" fillId="7" borderId="18" xfId="1" applyNumberFormat="1" applyFont="1" applyFill="1" applyBorder="1" applyProtection="1"/>
    <xf numFmtId="0" fontId="0" fillId="6" borderId="16" xfId="0" applyFill="1" applyBorder="1" applyProtection="1">
      <protection locked="0"/>
    </xf>
    <xf numFmtId="0" fontId="0" fillId="7" borderId="16" xfId="0" applyFill="1" applyBorder="1" applyProtection="1">
      <protection locked="0"/>
    </xf>
    <xf numFmtId="164" fontId="0" fillId="6" borderId="19" xfId="1" applyNumberFormat="1" applyFont="1" applyFill="1" applyBorder="1" applyProtection="1"/>
    <xf numFmtId="164" fontId="0" fillId="7" borderId="18" xfId="0" applyNumberFormat="1" applyFill="1" applyBorder="1"/>
    <xf numFmtId="164" fontId="0" fillId="7" borderId="19" xfId="1" applyNumberFormat="1" applyFont="1" applyFill="1" applyBorder="1" applyProtection="1"/>
    <xf numFmtId="164" fontId="0" fillId="6" borderId="12" xfId="1" applyNumberFormat="1" applyFont="1" applyFill="1" applyBorder="1" applyProtection="1">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6" borderId="22" xfId="0" applyFill="1" applyBorder="1" applyAlignment="1" applyProtection="1">
      <alignment horizontal="center"/>
      <protection locked="0"/>
    </xf>
    <xf numFmtId="0" fontId="2" fillId="6" borderId="23" xfId="0" applyFont="1" applyFill="1" applyBorder="1" applyProtection="1">
      <protection locked="0"/>
    </xf>
    <xf numFmtId="164" fontId="0" fillId="0" borderId="0" xfId="1" applyNumberFormat="1" applyFont="1" applyBorder="1" applyProtection="1">
      <protection locked="0"/>
    </xf>
    <xf numFmtId="0" fontId="3" fillId="4" borderId="11"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0" fillId="0" borderId="11" xfId="0" applyBorder="1" applyAlignment="1" applyProtection="1">
      <alignment horizontal="center"/>
      <protection locked="0"/>
    </xf>
    <xf numFmtId="43" fontId="0" fillId="0" borderId="0" xfId="2" applyFont="1" applyBorder="1" applyProtection="1"/>
    <xf numFmtId="0" fontId="0" fillId="0" borderId="12" xfId="0" applyBorder="1" applyAlignment="1" applyProtection="1">
      <alignment horizontal="center"/>
      <protection locked="0"/>
    </xf>
    <xf numFmtId="0" fontId="0" fillId="0" borderId="1" xfId="0" applyBorder="1" applyProtection="1">
      <protection locked="0"/>
    </xf>
    <xf numFmtId="164" fontId="0" fillId="0" borderId="25" xfId="1" applyNumberFormat="1" applyFont="1" applyBorder="1" applyProtection="1">
      <protection locked="0"/>
    </xf>
    <xf numFmtId="0" fontId="0" fillId="0" borderId="11" xfId="0" applyBorder="1" applyAlignment="1">
      <alignment horizontal="center"/>
    </xf>
    <xf numFmtId="0" fontId="0" fillId="0" borderId="0" xfId="0" applyAlignment="1">
      <alignment horizontal="left" indent="1"/>
    </xf>
    <xf numFmtId="165" fontId="0" fillId="0" borderId="0" xfId="2" applyNumberFormat="1" applyFont="1" applyBorder="1" applyProtection="1"/>
    <xf numFmtId="165" fontId="0" fillId="0" borderId="24" xfId="2" applyNumberFormat="1" applyFont="1" applyBorder="1" applyProtection="1"/>
    <xf numFmtId="165" fontId="0" fillId="0" borderId="25" xfId="2" applyNumberFormat="1" applyFont="1" applyBorder="1" applyProtection="1"/>
    <xf numFmtId="164" fontId="2" fillId="0" borderId="24" xfId="1" applyNumberFormat="1" applyFont="1" applyBorder="1" applyProtection="1"/>
    <xf numFmtId="164" fontId="2" fillId="0" borderId="26" xfId="1" applyNumberFormat="1" applyFont="1" applyBorder="1" applyProtection="1"/>
    <xf numFmtId="164" fontId="2" fillId="0" borderId="27" xfId="0" applyNumberFormat="1" applyFont="1" applyBorder="1"/>
    <xf numFmtId="164" fontId="2" fillId="0" borderId="29" xfId="0" applyNumberFormat="1" applyFont="1" applyBorder="1"/>
    <xf numFmtId="164" fontId="2" fillId="6" borderId="13" xfId="1" applyNumberFormat="1" applyFont="1" applyFill="1" applyBorder="1" applyProtection="1"/>
    <xf numFmtId="164" fontId="2" fillId="6" borderId="2" xfId="1" applyNumberFormat="1" applyFont="1" applyFill="1" applyBorder="1" applyProtection="1"/>
    <xf numFmtId="164" fontId="2" fillId="6" borderId="18" xfId="1" applyNumberFormat="1" applyFont="1" applyFill="1" applyBorder="1" applyProtection="1"/>
    <xf numFmtId="0" fontId="2" fillId="8" borderId="0" xfId="0" applyFont="1" applyFill="1" applyAlignment="1" applyProtection="1">
      <alignment horizontal="center"/>
      <protection locked="0"/>
    </xf>
    <xf numFmtId="166" fontId="0" fillId="0" borderId="0" xfId="0" applyNumberFormat="1" applyAlignment="1" applyProtection="1">
      <alignment horizontal="center"/>
      <protection locked="0"/>
    </xf>
    <xf numFmtId="44" fontId="0" fillId="0" borderId="24" xfId="1" applyFont="1" applyBorder="1" applyProtection="1">
      <protection locked="0"/>
    </xf>
    <xf numFmtId="0" fontId="0" fillId="0" borderId="0" xfId="2" applyNumberFormat="1" applyFont="1" applyBorder="1" applyProtection="1"/>
    <xf numFmtId="167" fontId="0" fillId="0" borderId="0" xfId="0" applyNumberFormat="1" applyProtection="1">
      <protection locked="0"/>
    </xf>
    <xf numFmtId="164" fontId="0" fillId="0" borderId="0" xfId="0" applyNumberFormat="1" applyProtection="1">
      <protection locked="0"/>
    </xf>
    <xf numFmtId="44" fontId="0" fillId="0" borderId="0" xfId="0" applyNumberFormat="1" applyProtection="1">
      <protection locked="0"/>
    </xf>
    <xf numFmtId="0" fontId="2" fillId="0" borderId="11" xfId="0" applyFont="1" applyBorder="1" applyProtection="1">
      <protection locked="0"/>
    </xf>
    <xf numFmtId="0" fontId="2" fillId="0" borderId="0" xfId="0" applyFont="1" applyProtection="1">
      <protection locked="0"/>
    </xf>
    <xf numFmtId="0" fontId="2" fillId="0" borderId="28" xfId="0" applyFont="1" applyBorder="1" applyProtection="1">
      <protection locked="0"/>
    </xf>
    <xf numFmtId="0" fontId="2" fillId="0" borderId="23" xfId="0" applyFont="1" applyBorder="1" applyProtection="1">
      <protection locked="0"/>
    </xf>
    <xf numFmtId="15" fontId="0" fillId="0" borderId="0" xfId="2" applyNumberFormat="1" applyFont="1" applyBorder="1" applyProtection="1"/>
    <xf numFmtId="0" fontId="2" fillId="2"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0" borderId="0" xfId="0" applyFont="1" applyAlignment="1" applyProtection="1">
      <alignment horizontal="left"/>
      <protection locked="0"/>
    </xf>
    <xf numFmtId="0" fontId="3" fillId="5" borderId="20" xfId="0" applyFont="1" applyFill="1" applyBorder="1" applyAlignment="1" applyProtection="1">
      <alignment horizontal="center" vertical="center" wrapText="1"/>
      <protection locked="0"/>
    </xf>
    <xf numFmtId="0" fontId="0" fillId="0" borderId="0" xfId="0" applyAlignment="1">
      <alignment horizontal="left" wrapText="1"/>
    </xf>
    <xf numFmtId="0" fontId="2" fillId="0" borderId="0" xfId="0" applyFont="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A9E8-744D-4D54-8307-A8EEB9B62EBB}">
  <dimension ref="A1:M25"/>
  <sheetViews>
    <sheetView tabSelected="1" workbookViewId="0">
      <selection activeCell="B7" sqref="B7"/>
    </sheetView>
  </sheetViews>
  <sheetFormatPr defaultRowHeight="15.6" x14ac:dyDescent="0.3"/>
  <cols>
    <col min="1" max="1" width="1" customWidth="1"/>
  </cols>
  <sheetData>
    <row r="1" spans="1:13" x14ac:dyDescent="0.3">
      <c r="A1" s="88" t="s">
        <v>76</v>
      </c>
      <c r="B1" s="88"/>
    </row>
    <row r="2" spans="1:13" x14ac:dyDescent="0.3">
      <c r="A2" s="88" t="s">
        <v>77</v>
      </c>
      <c r="B2" s="88"/>
    </row>
    <row r="4" spans="1:13" ht="15.6" customHeight="1" x14ac:dyDescent="0.3">
      <c r="B4" s="87" t="s">
        <v>89</v>
      </c>
      <c r="C4" s="87"/>
      <c r="D4" s="87"/>
      <c r="E4" s="87"/>
      <c r="F4" s="87"/>
      <c r="G4" s="87"/>
      <c r="H4" s="87"/>
      <c r="I4" s="87"/>
      <c r="J4" s="87"/>
      <c r="K4" s="87"/>
      <c r="L4" s="87"/>
      <c r="M4" s="87"/>
    </row>
    <row r="5" spans="1:13" x14ac:dyDescent="0.3">
      <c r="B5" s="87"/>
      <c r="C5" s="87"/>
      <c r="D5" s="87"/>
      <c r="E5" s="87"/>
      <c r="F5" s="87"/>
      <c r="G5" s="87"/>
      <c r="H5" s="87"/>
      <c r="I5" s="87"/>
      <c r="J5" s="87"/>
      <c r="K5" s="87"/>
      <c r="L5" s="87"/>
      <c r="M5" s="87"/>
    </row>
    <row r="6" spans="1:13" x14ac:dyDescent="0.3">
      <c r="B6" s="87"/>
      <c r="C6" s="87"/>
      <c r="D6" s="87"/>
      <c r="E6" s="87"/>
      <c r="F6" s="87"/>
      <c r="G6" s="87"/>
      <c r="H6" s="87"/>
      <c r="I6" s="87"/>
      <c r="J6" s="87"/>
      <c r="K6" s="87"/>
      <c r="L6" s="87"/>
      <c r="M6" s="87"/>
    </row>
    <row r="8" spans="1:13" x14ac:dyDescent="0.3">
      <c r="B8" t="s">
        <v>84</v>
      </c>
    </row>
    <row r="10" spans="1:13" x14ac:dyDescent="0.3">
      <c r="B10" t="s">
        <v>78</v>
      </c>
    </row>
    <row r="11" spans="1:13" x14ac:dyDescent="0.3">
      <c r="B11" t="s">
        <v>79</v>
      </c>
    </row>
    <row r="12" spans="1:13" x14ac:dyDescent="0.3">
      <c r="B12" t="s">
        <v>80</v>
      </c>
    </row>
    <row r="13" spans="1:13" x14ac:dyDescent="0.3">
      <c r="B13" t="s">
        <v>81</v>
      </c>
    </row>
    <row r="14" spans="1:13" x14ac:dyDescent="0.3">
      <c r="B14" t="s">
        <v>82</v>
      </c>
    </row>
    <row r="15" spans="1:13" x14ac:dyDescent="0.3">
      <c r="C15" t="s">
        <v>85</v>
      </c>
    </row>
    <row r="16" spans="1:13" x14ac:dyDescent="0.3">
      <c r="B16" t="s">
        <v>88</v>
      </c>
    </row>
    <row r="17" spans="2:13" x14ac:dyDescent="0.3">
      <c r="B17" t="s">
        <v>83</v>
      </c>
    </row>
    <row r="20" spans="2:13" ht="15.6" customHeight="1" x14ac:dyDescent="0.3">
      <c r="B20" s="87" t="s">
        <v>86</v>
      </c>
      <c r="C20" s="87"/>
      <c r="D20" s="87"/>
      <c r="E20" s="87"/>
      <c r="F20" s="87"/>
      <c r="G20" s="87"/>
      <c r="H20" s="87"/>
      <c r="I20" s="87"/>
      <c r="J20" s="87"/>
      <c r="K20" s="87"/>
      <c r="L20" s="87"/>
      <c r="M20" s="87"/>
    </row>
    <row r="21" spans="2:13" x14ac:dyDescent="0.3">
      <c r="B21" s="87"/>
      <c r="C21" s="87"/>
      <c r="D21" s="87"/>
      <c r="E21" s="87"/>
      <c r="F21" s="87"/>
      <c r="G21" s="87"/>
      <c r="H21" s="87"/>
      <c r="I21" s="87"/>
      <c r="J21" s="87"/>
      <c r="K21" s="87"/>
      <c r="L21" s="87"/>
      <c r="M21" s="87"/>
    </row>
    <row r="22" spans="2:13" x14ac:dyDescent="0.3">
      <c r="B22" s="87"/>
      <c r="C22" s="87"/>
      <c r="D22" s="87"/>
      <c r="E22" s="87"/>
      <c r="F22" s="87"/>
      <c r="G22" s="87"/>
      <c r="H22" s="87"/>
      <c r="I22" s="87"/>
      <c r="J22" s="87"/>
      <c r="K22" s="87"/>
      <c r="L22" s="87"/>
      <c r="M22" s="87"/>
    </row>
    <row r="23" spans="2:13" x14ac:dyDescent="0.3">
      <c r="B23" s="87"/>
      <c r="C23" s="87"/>
      <c r="D23" s="87"/>
      <c r="E23" s="87"/>
      <c r="F23" s="87"/>
      <c r="G23" s="87"/>
      <c r="H23" s="87"/>
      <c r="I23" s="87"/>
      <c r="J23" s="87"/>
      <c r="K23" s="87"/>
      <c r="L23" s="87"/>
      <c r="M23" s="87"/>
    </row>
    <row r="25" spans="2:13" x14ac:dyDescent="0.3">
      <c r="B25" t="s">
        <v>87</v>
      </c>
    </row>
  </sheetData>
  <sheetProtection algorithmName="SHA-512" hashValue="P9AooDTcyA7Aflm0Y5BizKV+ocNo3cWXZt26Pf1NO+u0Y/OpyVz0/MTVEgeMTeKbacGyKsJk0HKNCUPUUbUo5g==" saltValue="lxjNoiLsSbSILrS7hHjxLg==" spinCount="100000" sheet="1" objects="1" scenarios="1"/>
  <mergeCells count="2">
    <mergeCell ref="B4:M6"/>
    <mergeCell ref="B20:M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E3F4-F50A-4295-A8C7-899572115980}">
  <dimension ref="B1:L152"/>
  <sheetViews>
    <sheetView workbookViewId="0">
      <selection activeCell="I3" sqref="I3:L3"/>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Budget'!K3," ",'Annual Budget'!D1)</f>
        <v>August 2023</v>
      </c>
      <c r="C3" s="84"/>
      <c r="D3" s="84"/>
      <c r="E3" s="84"/>
      <c r="F3" s="84"/>
      <c r="I3" s="84" t="str">
        <f>B3</f>
        <v>August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Budget'!$B$3:$O$50,10,FALSE)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Budget'!$B$3:$O$50,10,FALSE)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Budget'!$B$3:$O$50,10,FALSE)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Budget'!$B$3:$O$50,10,FALSE)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Budget'!$B$3:$O$50,10,FALSE)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Budget'!$B$3:$O$50,10,FALSE)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Budget'!$B$3:$O$50,10,FALSE)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Budget'!$B$3:$O$50,10,FALSE)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Budget'!$B$3:$O$50,10,FALSE)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Budget'!$B$3:$O$50,10,FALSE)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Budget'!$B$3:$O$50,10,FALSE)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Budget'!$B$3:$O$50,10,FALSE)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Budget'!$B$3:$O$50,10,FALSE)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Budget'!$B$3:$O$50,10,FALSE)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Budget'!$B$3:$O$50,10,FALSE)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Budget'!$B$3:$O$50,10,FALSE)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Budget'!$B$3:$O$50,10,FALSE)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Budget'!$B$3:$O$50,10,FALSE)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Budget'!$B$3:$O$50,10,FALSE)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Budget'!$B$3:$O$50,10,FALSE)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Budget'!$B$3:$O$50,10,FALSE)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Budget'!$B$3:$O$50,10,FALSE)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Budget'!$B$3:$O$50,10,FALSE)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Budget'!$B$3:$O$50,10,FALSE)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Budget'!$B$3:$O$50,10,FALSE)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Budget'!$B$3:$O$50,10,FALSE)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Budget'!$B$3:$O$50,10,FALSE)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Budget'!$B$3:$O$50,10,FALSE)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Budget'!$B$3:$O$50,10,FALSE)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Budget'!$B$3:$O$50,10,FALSE)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Budget'!$B$3:$O$50,10,FALSE)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Budget'!$B$3:$O$50,10,FALSE)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Budget'!$B$3:$O$50,10,FALSE)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Budget'!$B$3:$O$50,10,FALSE)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Budget'!$B$3:$O$50,10,FALSE)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Budget'!$B$3:$O$50,10,FALSE)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1BE8-743C-4A31-9484-2E8CAAEE3A9D}">
  <dimension ref="B1:L152"/>
  <sheetViews>
    <sheetView workbookViewId="0">
      <selection activeCell="F4" sqref="F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Budget'!L3," ",'Annual Budget'!D1)</f>
        <v>September 2023</v>
      </c>
      <c r="C3" s="84"/>
      <c r="D3" s="84"/>
      <c r="E3" s="84"/>
      <c r="F3" s="84"/>
      <c r="I3" s="84" t="str">
        <f>B3</f>
        <v>September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Budget'!$B$3:$O$50,11,FALSE)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Budget'!$B$3:$O$50,11,FALSE)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Budget'!$B$3:$O$50,11,FALSE)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Budget'!$B$3:$O$50,11,FALSE)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Budget'!$B$3:$O$50,11,FALSE)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Budget'!$B$3:$O$50,11,FALSE)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Budget'!$B$3:$O$50,11,FALSE)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Budget'!$B$3:$O$50,11,FALSE)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Budget'!$B$3:$O$50,11,FALSE)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Budget'!$B$3:$O$50,11,FALSE)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Budget'!$B$3:$O$50,11,FALSE)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Budget'!$B$3:$O$50,11,FALSE)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Budget'!$B$3:$O$50,11,FALSE)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Budget'!$B$3:$O$50,11,FALSE)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Budget'!$B$3:$O$50,11,FALSE)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Budget'!$B$3:$O$50,11,FALSE)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Budget'!$B$3:$O$50,11,FALSE)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Budget'!$B$3:$O$50,11,FALSE)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Budget'!$B$3:$O$50,11,FALSE)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Budget'!$B$3:$O$50,11,FALSE)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Budget'!$B$3:$O$50,11,FALSE)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Budget'!$B$3:$O$50,11,FALSE)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Budget'!$B$3:$O$50,11,FALSE)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Budget'!$B$3:$O$50,11,FALSE)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Budget'!$B$3:$O$50,11,FALSE)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Budget'!$B$3:$O$50,11,FALSE)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Budget'!$B$3:$O$50,11,FALSE)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Budget'!$B$3:$O$50,11,FALSE)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Budget'!$B$3:$O$50,11,FALSE)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Budget'!$B$3:$O$50,11,FALSE)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Budget'!$B$3:$O$50,11,FALSE)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Budget'!$B$3:$O$50,11,FALSE)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Budget'!$B$3:$O$50,11,FALSE)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Budget'!$B$3:$O$50,11,FALSE)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Budget'!$B$3:$O$50,11,FALSE)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Budget'!$B$3:$O$50,11,FALSE)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4D5C-3EE1-4BCD-B1E6-F8014002E648}">
  <dimension ref="B1:L152"/>
  <sheetViews>
    <sheetView workbookViewId="0">
      <selection activeCell="I4" sqref="I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Budget'!M3," ",'Annual Budget'!D1)</f>
        <v>October 2023</v>
      </c>
      <c r="C3" s="84"/>
      <c r="D3" s="84"/>
      <c r="E3" s="84"/>
      <c r="F3" s="84"/>
      <c r="I3" s="84" t="str">
        <f>B3</f>
        <v>October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Budget'!$B$3:$O$50,12,FALSE)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Budget'!$B$3:$O$50,12,FALSE)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Budget'!$B$3:$O$50,12,FALSE)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Budget'!$B$3:$O$50,12,FALSE)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Budget'!$B$3:$O$50,12,FALSE)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Budget'!$B$3:$O$50,12,FALSE)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Budget'!$B$3:$O$50,12,FALSE)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Budget'!$B$3:$O$50,12,FALSE)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Budget'!$B$3:$O$50,12,FALSE)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Budget'!$B$3:$O$50,12,FALSE)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Budget'!$B$3:$O$50,12,FALSE)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Budget'!$B$3:$O$50,12,FALSE)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Budget'!$B$3:$O$50,12,FALSE)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Budget'!$B$3:$O$50,12,FALSE)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Budget'!$B$3:$O$50,12,FALSE)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Budget'!$B$3:$O$50,12,FALSE)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Budget'!$B$3:$O$50,12,FALSE)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Budget'!$B$3:$O$50,12,FALSE)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Budget'!$B$3:$O$50,12,FALSE)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Budget'!$B$3:$O$50,12,FALSE)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Budget'!$B$3:$O$50,12,FALSE)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Budget'!$B$3:$O$50,12,FALSE)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Budget'!$B$3:$O$50,12,FALSE)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Budget'!$B$3:$O$50,12,FALSE)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Budget'!$B$3:$O$50,12,FALSE)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Budget'!$B$3:$O$50,12,FALSE)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Budget'!$B$3:$O$50,12,FALSE)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Budget'!$B$3:$O$50,12,FALSE)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Budget'!$B$3:$O$50,12,FALSE)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Budget'!$B$3:$O$50,12,FALSE)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Budget'!$B$3:$O$50,12,FALSE)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Budget'!$B$3:$O$50,12,FALSE)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Budget'!$B$3:$O$50,12,FALSE)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Budget'!$B$3:$O$50,12,FALSE)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Budget'!$B$3:$O$50,12,FALSE)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Budget'!$B$3:$O$50,12,FALSE)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E78A-0E71-4253-AB33-E8C27BC0E7DE}">
  <dimension ref="B1:L152"/>
  <sheetViews>
    <sheetView workbookViewId="0">
      <selection activeCell="F4" sqref="F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Budget'!N3," ",'Annual Budget'!D1)</f>
        <v>November 2023</v>
      </c>
      <c r="C3" s="84"/>
      <c r="D3" s="84"/>
      <c r="E3" s="84"/>
      <c r="F3" s="84"/>
      <c r="I3" s="84" t="str">
        <f>B3</f>
        <v>November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Budget'!$B$3:$O$50,13,FALSE)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Budget'!$B$3:$O$50,13,FALSE)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Budget'!$B$3:$O$50,13,FALSE)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Budget'!$B$3:$O$50,13,FALSE)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Budget'!$B$3:$O$50,13,FALSE)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Budget'!$B$3:$O$50,13,FALSE)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Budget'!$B$3:$O$50,13,FALSE)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Budget'!$B$3:$O$50,13,FALSE)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Budget'!$B$3:$O$50,13,FALSE)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Budget'!$B$3:$O$50,13,FALSE)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Budget'!$B$3:$O$50,13,FALSE)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Budget'!$B$3:$O$50,13,FALSE)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Budget'!$B$3:$O$50,13,FALSE)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Budget'!$B$3:$O$50,13,FALSE)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Budget'!$B$3:$O$50,13,FALSE)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Budget'!$B$3:$O$50,13,FALSE)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Budget'!$B$3:$O$50,13,FALSE)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Budget'!$B$3:$O$50,13,FALSE)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Budget'!$B$3:$O$50,13,FALSE)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Budget'!$B$3:$O$50,13,FALSE)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Budget'!$B$3:$O$50,13,FALSE)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Budget'!$B$3:$O$50,13,FALSE)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Budget'!$B$3:$O$50,13,FALSE)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Budget'!$B$3:$O$50,13,FALSE)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Budget'!$B$3:$O$50,13,FALSE)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Budget'!$B$3:$O$50,13,FALSE)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Budget'!$B$3:$O$50,13,FALSE)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Budget'!$B$3:$O$50,13,FALSE)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Budget'!$B$3:$O$50,13,FALSE)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Budget'!$B$3:$O$50,13,FALSE)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Budget'!$B$3:$O$50,13,FALSE)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Budget'!$B$3:$O$50,13,FALSE)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Budget'!$B$3:$O$50,13,FALSE)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Budget'!$B$3:$O$50,13,FALSE)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Budget'!$B$3:$O$50,13,FALSE)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Budget'!$B$3:$O$50,13,FALSE)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277F-DFA9-44A4-85DF-EF6A55FF825D}">
  <dimension ref="B1:L152"/>
  <sheetViews>
    <sheetView workbookViewId="0">
      <selection activeCell="I4" sqref="I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Budget'!O3," ",'Annual Budget'!D1)</f>
        <v>December 2023</v>
      </c>
      <c r="C3" s="84"/>
      <c r="D3" s="84"/>
      <c r="E3" s="84"/>
      <c r="F3" s="84"/>
      <c r="I3" s="84" t="str">
        <f>B3</f>
        <v>December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Budget'!$B$3:$O$50,14,FALSE)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Budget'!$B$3:$O$50,14,FALSE)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Budget'!$B$3:$O$50,14,FALSE)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Budget'!$B$3:$O$50,14,FALSE)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Budget'!$B$3:$O$50,14,FALSE)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Budget'!$B$3:$O$50,14,FALSE)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Budget'!$B$3:$O$50,14,FALSE)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Budget'!$B$3:$O$50,14,FALSE)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Budget'!$B$3:$O$50,14,FALSE)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Budget'!$B$3:$O$50,14,FALSE)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Budget'!$B$3:$O$50,14,FALSE)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Budget'!$B$3:$O$50,14,FALSE)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Budget'!$B$3:$O$50,14,FALSE)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Budget'!$B$3:$O$50,14,FALSE)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Budget'!$B$3:$O$50,14,FALSE)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Budget'!$B$3:$O$50,14,FALSE)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Budget'!$B$3:$O$50,14,FALSE)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Budget'!$B$3:$O$50,14,FALSE)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Budget'!$B$3:$O$50,14,FALSE)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Budget'!$B$3:$O$50,14,FALSE)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Budget'!$B$3:$O$50,14,FALSE)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Budget'!$B$3:$O$50,14,FALSE)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Budget'!$B$3:$O$50,14,FALSE)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Budget'!$B$3:$O$50,14,FALSE)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Budget'!$B$3:$O$50,14,FALSE)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Budget'!$B$3:$O$50,14,FALSE)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Budget'!$B$3:$O$50,14,FALSE)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Budget'!$B$3:$O$50,14,FALSE)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Budget'!$B$3:$O$50,14,FALSE)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Budget'!$B$3:$O$50,14,FALSE)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Budget'!$B$3:$O$50,14,FALSE)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Budget'!$B$3:$O$50,14,FALSE)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Budget'!$B$3:$O$50,14,FALSE)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Budget'!$B$3:$O$50,14,FALSE)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Budget'!$B$3:$O$50,14,FALSE)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Budget'!$B$3:$O$50,14,FALSE)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F8C1-D427-7A4F-B4B1-684D9A97351E}">
  <dimension ref="B1:S53"/>
  <sheetViews>
    <sheetView zoomScaleNormal="100" workbookViewId="0">
      <selection activeCell="E7" sqref="E7"/>
    </sheetView>
  </sheetViews>
  <sheetFormatPr defaultColWidth="10.8984375" defaultRowHeight="15.6" x14ac:dyDescent="0.3"/>
  <cols>
    <col min="1" max="1" width="4.69921875" style="1" customWidth="1"/>
    <col min="2" max="2" width="7.69921875" style="2" customWidth="1"/>
    <col min="3" max="3" width="26.09765625" style="1" customWidth="1"/>
    <col min="4" max="15" width="11" style="1" bestFit="1" customWidth="1"/>
    <col min="16" max="16" width="12.19921875" style="1" customWidth="1"/>
    <col min="17" max="17" width="11.69921875" style="1" customWidth="1"/>
    <col min="18" max="18" width="10.8984375" style="1"/>
    <col min="19" max="19" width="12.69921875" style="1" bestFit="1" customWidth="1"/>
    <col min="20" max="16384" width="10.8984375" style="1"/>
  </cols>
  <sheetData>
    <row r="1" spans="2:19" x14ac:dyDescent="0.3">
      <c r="C1" s="85" t="s">
        <v>54</v>
      </c>
      <c r="D1" s="71">
        <v>2023</v>
      </c>
    </row>
    <row r="2" spans="2:19" ht="16.2" thickBot="1" x14ac:dyDescent="0.35">
      <c r="B2" s="1"/>
    </row>
    <row r="3" spans="2:19" s="7" customFormat="1" ht="30.9" customHeight="1" thickBot="1" x14ac:dyDescent="0.35">
      <c r="B3" s="12" t="s">
        <v>40</v>
      </c>
      <c r="C3" s="13" t="s">
        <v>52</v>
      </c>
      <c r="D3" s="86" t="s">
        <v>69</v>
      </c>
      <c r="E3" s="13" t="s">
        <v>6</v>
      </c>
      <c r="F3" s="13" t="s">
        <v>7</v>
      </c>
      <c r="G3" s="13" t="s">
        <v>8</v>
      </c>
      <c r="H3" s="13" t="s">
        <v>9</v>
      </c>
      <c r="I3" s="13" t="s">
        <v>10</v>
      </c>
      <c r="J3" s="13" t="s">
        <v>11</v>
      </c>
      <c r="K3" s="13" t="s">
        <v>12</v>
      </c>
      <c r="L3" s="13" t="s">
        <v>13</v>
      </c>
      <c r="M3" s="13" t="s">
        <v>14</v>
      </c>
      <c r="N3" s="13" t="s">
        <v>15</v>
      </c>
      <c r="O3" s="13" t="s">
        <v>16</v>
      </c>
      <c r="P3" s="46" t="s">
        <v>50</v>
      </c>
      <c r="Q3" s="47" t="s">
        <v>51</v>
      </c>
    </row>
    <row r="4" spans="2:19" x14ac:dyDescent="0.3">
      <c r="B4" s="14"/>
      <c r="C4" s="15" t="s">
        <v>0</v>
      </c>
      <c r="D4" s="26"/>
      <c r="E4" s="16"/>
      <c r="F4" s="16"/>
      <c r="G4" s="16"/>
      <c r="H4" s="16"/>
      <c r="I4" s="16"/>
      <c r="J4" s="16"/>
      <c r="K4" s="16"/>
      <c r="L4" s="16"/>
      <c r="M4" s="16"/>
      <c r="N4" s="16"/>
      <c r="O4" s="16"/>
      <c r="P4" s="26"/>
      <c r="Q4" s="35"/>
    </row>
    <row r="5" spans="2:19" x14ac:dyDescent="0.3">
      <c r="B5" s="17">
        <v>101</v>
      </c>
      <c r="C5" s="18" t="s">
        <v>55</v>
      </c>
      <c r="D5" s="32">
        <v>5000</v>
      </c>
      <c r="E5" s="19"/>
      <c r="F5" s="19"/>
      <c r="G5" s="19"/>
      <c r="H5" s="19"/>
      <c r="I5" s="19"/>
      <c r="J5" s="19"/>
      <c r="K5" s="19"/>
      <c r="L5" s="19"/>
      <c r="M5" s="19"/>
      <c r="N5" s="19"/>
      <c r="O5" s="19"/>
      <c r="P5" s="27">
        <f>SUM(D5:O5)</f>
        <v>5000</v>
      </c>
      <c r="Q5" s="36">
        <f>Jan!L5+Feb!L5+Mar!L5+Apr!L5+May!L5+Jun!L5+Jul!L5+Aug!L5+Sep!L5+Oct!L5+Nov!L5+Dec!L5</f>
        <v>2000</v>
      </c>
      <c r="S5" s="75"/>
    </row>
    <row r="6" spans="2:19" x14ac:dyDescent="0.3">
      <c r="B6" s="14">
        <v>102</v>
      </c>
      <c r="C6" s="21" t="s">
        <v>53</v>
      </c>
      <c r="D6" s="31"/>
      <c r="E6" s="22"/>
      <c r="F6" s="22"/>
      <c r="G6" s="22"/>
      <c r="H6" s="22"/>
      <c r="I6" s="22"/>
      <c r="J6" s="22"/>
      <c r="K6" s="22"/>
      <c r="L6" s="22"/>
      <c r="M6" s="22"/>
      <c r="N6" s="22"/>
      <c r="O6" s="22"/>
      <c r="P6" s="28">
        <f t="shared" ref="P6:P10" si="0">SUM(D6:O6)</f>
        <v>0</v>
      </c>
      <c r="Q6" s="37">
        <f>Jan!L6+Feb!L6+Mar!L6+Apr!L6+May!L6+Jun!L6+Jul!L6+Aug!L6+Sep!L6+Oct!L6+Nov!L6+Dec!L6</f>
        <v>0</v>
      </c>
    </row>
    <row r="7" spans="2:19" x14ac:dyDescent="0.3">
      <c r="B7" s="17">
        <v>103</v>
      </c>
      <c r="C7" s="18" t="s">
        <v>1</v>
      </c>
      <c r="D7" s="32">
        <v>200</v>
      </c>
      <c r="E7" s="19"/>
      <c r="F7" s="19"/>
      <c r="G7" s="19"/>
      <c r="H7" s="19"/>
      <c r="I7" s="19"/>
      <c r="J7" s="19"/>
      <c r="K7" s="19"/>
      <c r="L7" s="19"/>
      <c r="M7" s="19"/>
      <c r="N7" s="19"/>
      <c r="O7" s="19"/>
      <c r="P7" s="27">
        <f t="shared" si="0"/>
        <v>200</v>
      </c>
      <c r="Q7" s="36">
        <f>Jan!L7+Feb!L7+Mar!L7+Apr!L7+May!L7+Jun!L7+Jul!L7+Aug!L7+Sep!L7+Oct!L7+Nov!L7+Dec!L7</f>
        <v>0</v>
      </c>
    </row>
    <row r="8" spans="2:19" x14ac:dyDescent="0.3">
      <c r="B8" s="14">
        <v>104</v>
      </c>
      <c r="C8" s="21" t="s">
        <v>28</v>
      </c>
      <c r="D8" s="31"/>
      <c r="E8" s="22"/>
      <c r="F8" s="22"/>
      <c r="G8" s="22"/>
      <c r="H8" s="22"/>
      <c r="I8" s="22"/>
      <c r="J8" s="22"/>
      <c r="K8" s="22"/>
      <c r="L8" s="22"/>
      <c r="M8" s="22"/>
      <c r="N8" s="22"/>
      <c r="O8" s="22"/>
      <c r="P8" s="28">
        <f t="shared" si="0"/>
        <v>0</v>
      </c>
      <c r="Q8" s="37">
        <f>Jan!L8+Feb!L8+Mar!L8+Apr!L8+May!L8+Jun!L8+Jul!L8+Aug!L8+Sep!L8+Oct!L8+Nov!L8+Dec!L8</f>
        <v>0</v>
      </c>
    </row>
    <row r="9" spans="2:19" x14ac:dyDescent="0.3">
      <c r="B9" s="17">
        <v>105</v>
      </c>
      <c r="C9" s="18" t="s">
        <v>2</v>
      </c>
      <c r="D9" s="32"/>
      <c r="E9" s="19"/>
      <c r="F9" s="19"/>
      <c r="G9" s="19"/>
      <c r="H9" s="19"/>
      <c r="I9" s="19"/>
      <c r="J9" s="19"/>
      <c r="K9" s="19"/>
      <c r="L9" s="19"/>
      <c r="M9" s="19"/>
      <c r="N9" s="19"/>
      <c r="O9" s="19"/>
      <c r="P9" s="27">
        <f t="shared" si="0"/>
        <v>0</v>
      </c>
      <c r="Q9" s="36">
        <f>Jan!L9+Feb!L9+Mar!L9+Apr!L9+May!L9+Jun!L9+Jul!L9+Aug!L9+Sep!L9+Oct!L9+Nov!L9+Dec!L9</f>
        <v>0</v>
      </c>
    </row>
    <row r="10" spans="2:19" x14ac:dyDescent="0.3">
      <c r="B10" s="14">
        <v>106</v>
      </c>
      <c r="C10" s="21" t="s">
        <v>3</v>
      </c>
      <c r="D10" s="45"/>
      <c r="E10" s="8"/>
      <c r="F10" s="8"/>
      <c r="G10" s="8"/>
      <c r="H10" s="8"/>
      <c r="I10" s="8"/>
      <c r="J10" s="8"/>
      <c r="K10" s="8"/>
      <c r="L10" s="8"/>
      <c r="M10" s="8"/>
      <c r="N10" s="8"/>
      <c r="O10" s="8"/>
      <c r="P10" s="29">
        <f t="shared" si="0"/>
        <v>0</v>
      </c>
      <c r="Q10" s="37">
        <f>Jan!L10+Feb!L10+Mar!L10+Apr!L10+May!L10+Jun!L10+Jul!L10+Aug!L10+Sep!L10+Oct!L10+Nov!L10+Dec!L10</f>
        <v>0</v>
      </c>
    </row>
    <row r="11" spans="2:19" x14ac:dyDescent="0.3">
      <c r="B11" s="17"/>
      <c r="C11" s="23" t="s">
        <v>4</v>
      </c>
      <c r="D11" s="27">
        <f>SUM(D5:D10)</f>
        <v>5200</v>
      </c>
      <c r="E11" s="20">
        <f t="shared" ref="E11:Q11" si="1">SUM(E5:E10)</f>
        <v>0</v>
      </c>
      <c r="F11" s="20">
        <f t="shared" si="1"/>
        <v>0</v>
      </c>
      <c r="G11" s="20">
        <f t="shared" si="1"/>
        <v>0</v>
      </c>
      <c r="H11" s="20">
        <f t="shared" si="1"/>
        <v>0</v>
      </c>
      <c r="I11" s="20">
        <f t="shared" si="1"/>
        <v>0</v>
      </c>
      <c r="J11" s="20">
        <f t="shared" si="1"/>
        <v>0</v>
      </c>
      <c r="K11" s="20">
        <f t="shared" si="1"/>
        <v>0</v>
      </c>
      <c r="L11" s="20">
        <f t="shared" si="1"/>
        <v>0</v>
      </c>
      <c r="M11" s="20">
        <f t="shared" si="1"/>
        <v>0</v>
      </c>
      <c r="N11" s="20">
        <f t="shared" si="1"/>
        <v>0</v>
      </c>
      <c r="O11" s="20">
        <f t="shared" si="1"/>
        <v>0</v>
      </c>
      <c r="P11" s="27">
        <f t="shared" si="1"/>
        <v>5200</v>
      </c>
      <c r="Q11" s="38">
        <f t="shared" si="1"/>
        <v>2000</v>
      </c>
    </row>
    <row r="12" spans="2:19" x14ac:dyDescent="0.3">
      <c r="B12" s="14">
        <v>107</v>
      </c>
      <c r="C12" s="24" t="s">
        <v>5</v>
      </c>
      <c r="D12" s="31">
        <f>-D11*0.25</f>
        <v>-1300</v>
      </c>
      <c r="E12" s="22"/>
      <c r="F12" s="22"/>
      <c r="G12" s="22"/>
      <c r="H12" s="22"/>
      <c r="I12" s="22"/>
      <c r="J12" s="22"/>
      <c r="K12" s="22"/>
      <c r="L12" s="22"/>
      <c r="M12" s="22"/>
      <c r="N12" s="22"/>
      <c r="O12" s="22"/>
      <c r="P12" s="28">
        <f>SUM(D12:O12)</f>
        <v>-1300</v>
      </c>
      <c r="Q12" s="37">
        <f>Jan!L11+Feb!L11+Mar!L11+Apr!L11+May!L11+Jun!L11+Jul!L11+Aug!L11+Sep!L11+Oct!L11+Nov!L11+Dec!L11</f>
        <v>-1296.3</v>
      </c>
    </row>
    <row r="13" spans="2:19" ht="16.2" thickBot="1" x14ac:dyDescent="0.35">
      <c r="B13" s="17"/>
      <c r="C13" s="23" t="s">
        <v>17</v>
      </c>
      <c r="D13" s="30">
        <f>D11+D12</f>
        <v>3900</v>
      </c>
      <c r="E13" s="10">
        <f t="shared" ref="E13:O13" si="2">E11+E12</f>
        <v>0</v>
      </c>
      <c r="F13" s="10">
        <f t="shared" si="2"/>
        <v>0</v>
      </c>
      <c r="G13" s="10">
        <f t="shared" si="2"/>
        <v>0</v>
      </c>
      <c r="H13" s="10">
        <f t="shared" si="2"/>
        <v>0</v>
      </c>
      <c r="I13" s="10">
        <f t="shared" si="2"/>
        <v>0</v>
      </c>
      <c r="J13" s="10">
        <f t="shared" si="2"/>
        <v>0</v>
      </c>
      <c r="K13" s="10">
        <f t="shared" si="2"/>
        <v>0</v>
      </c>
      <c r="L13" s="10">
        <f t="shared" si="2"/>
        <v>0</v>
      </c>
      <c r="M13" s="10">
        <f t="shared" si="2"/>
        <v>0</v>
      </c>
      <c r="N13" s="10">
        <f t="shared" si="2"/>
        <v>0</v>
      </c>
      <c r="O13" s="10">
        <f t="shared" si="2"/>
        <v>0</v>
      </c>
      <c r="P13" s="30">
        <f>SUM(D13:O13)</f>
        <v>3900</v>
      </c>
      <c r="Q13" s="39">
        <f>SUM(Q11:Q12)</f>
        <v>703.7</v>
      </c>
    </row>
    <row r="14" spans="2:19" ht="16.2" thickTop="1" x14ac:dyDescent="0.3">
      <c r="B14" s="14"/>
      <c r="C14" s="16"/>
      <c r="D14" s="31"/>
      <c r="E14" s="22"/>
      <c r="F14" s="22"/>
      <c r="G14" s="22"/>
      <c r="H14" s="22"/>
      <c r="I14" s="22"/>
      <c r="J14" s="22"/>
      <c r="K14" s="22"/>
      <c r="L14" s="22"/>
      <c r="M14" s="22"/>
      <c r="N14" s="22"/>
      <c r="O14" s="22"/>
      <c r="P14" s="31"/>
      <c r="Q14" s="40"/>
    </row>
    <row r="15" spans="2:19" x14ac:dyDescent="0.3">
      <c r="B15" s="17"/>
      <c r="C15" s="23" t="s">
        <v>18</v>
      </c>
      <c r="D15" s="32"/>
      <c r="E15" s="19"/>
      <c r="F15" s="19"/>
      <c r="G15" s="19"/>
      <c r="H15" s="19"/>
      <c r="I15" s="19"/>
      <c r="J15" s="19"/>
      <c r="K15" s="19"/>
      <c r="L15" s="19"/>
      <c r="M15" s="19"/>
      <c r="N15" s="19"/>
      <c r="O15" s="19"/>
      <c r="P15" s="32"/>
      <c r="Q15" s="41"/>
    </row>
    <row r="16" spans="2:19" x14ac:dyDescent="0.3">
      <c r="B16" s="14">
        <v>201</v>
      </c>
      <c r="C16" s="21" t="s">
        <v>19</v>
      </c>
      <c r="D16" s="31"/>
      <c r="E16" s="22"/>
      <c r="F16" s="22"/>
      <c r="G16" s="22"/>
      <c r="H16" s="22"/>
      <c r="I16" s="22"/>
      <c r="J16" s="22"/>
      <c r="K16" s="22"/>
      <c r="L16" s="22"/>
      <c r="M16" s="22"/>
      <c r="N16" s="22"/>
      <c r="O16" s="22"/>
      <c r="P16" s="28">
        <f>SUM(D16:O16)</f>
        <v>0</v>
      </c>
      <c r="Q16" s="37">
        <f>Jan!L13+Feb!L13+Mar!L13+Apr!L13+May!L13+Jun!L13+Jul!L13+Aug!L13+Sep!L13+Oct!L13+Nov!L13+Dec!L13</f>
        <v>0</v>
      </c>
    </row>
    <row r="17" spans="2:19" x14ac:dyDescent="0.3">
      <c r="B17" s="17">
        <v>202</v>
      </c>
      <c r="C17" s="18" t="s">
        <v>60</v>
      </c>
      <c r="D17" s="32">
        <v>-250</v>
      </c>
      <c r="E17" s="19"/>
      <c r="F17" s="19"/>
      <c r="G17" s="19"/>
      <c r="H17" s="19"/>
      <c r="I17" s="19"/>
      <c r="J17" s="19"/>
      <c r="K17" s="19"/>
      <c r="L17" s="19"/>
      <c r="M17" s="19"/>
      <c r="N17" s="19"/>
      <c r="O17" s="19"/>
      <c r="P17" s="27">
        <f>SUM(D17:O17)</f>
        <v>-250</v>
      </c>
      <c r="Q17" s="36">
        <f>Jan!L14+Feb!L14+Mar!L14+Apr!L14+May!L14+Jun!L14+Jul!L14+Aug!L14+Sep!L14+Oct!L14+Nov!L14+Dec!L14</f>
        <v>-200</v>
      </c>
    </row>
    <row r="18" spans="2:19" x14ac:dyDescent="0.3">
      <c r="B18" s="14">
        <v>203</v>
      </c>
      <c r="C18" s="21" t="s">
        <v>20</v>
      </c>
      <c r="D18" s="31"/>
      <c r="E18" s="22"/>
      <c r="F18" s="22"/>
      <c r="G18" s="22"/>
      <c r="H18" s="22"/>
      <c r="I18" s="22"/>
      <c r="J18" s="22"/>
      <c r="K18" s="22"/>
      <c r="L18" s="22"/>
      <c r="M18" s="22"/>
      <c r="N18" s="22"/>
      <c r="O18" s="22"/>
      <c r="P18" s="28">
        <f t="shared" ref="P18:P23" si="3">SUM(D18:O18)</f>
        <v>0</v>
      </c>
      <c r="Q18" s="37">
        <f>Jan!L15+Feb!L15+Mar!L15+Apr!L15+May!L15+Jun!L15+Jul!L15+Aug!L15+Sep!L15+Oct!L15+Nov!L15+Dec!L15</f>
        <v>0</v>
      </c>
    </row>
    <row r="19" spans="2:19" x14ac:dyDescent="0.3">
      <c r="B19" s="17">
        <v>204</v>
      </c>
      <c r="C19" s="18" t="s">
        <v>61</v>
      </c>
      <c r="D19" s="32">
        <v>-250</v>
      </c>
      <c r="E19" s="19"/>
      <c r="F19" s="19"/>
      <c r="G19" s="19"/>
      <c r="H19" s="19"/>
      <c r="I19" s="19"/>
      <c r="J19" s="19"/>
      <c r="K19" s="19"/>
      <c r="L19" s="19"/>
      <c r="M19" s="19"/>
      <c r="N19" s="19"/>
      <c r="O19" s="19"/>
      <c r="P19" s="27">
        <f t="shared" si="3"/>
        <v>-250</v>
      </c>
      <c r="Q19" s="36">
        <f>Jan!L16+Feb!L16+Mar!L16+Apr!L16+May!L16+Jun!L16+Jul!L16+Aug!L16+Sep!L16+Oct!L16+Nov!L16+Dec!L16</f>
        <v>0</v>
      </c>
    </row>
    <row r="20" spans="2:19" x14ac:dyDescent="0.3">
      <c r="B20" s="14">
        <v>205</v>
      </c>
      <c r="C20" s="21" t="s">
        <v>21</v>
      </c>
      <c r="D20" s="31"/>
      <c r="E20" s="22"/>
      <c r="F20" s="22"/>
      <c r="G20" s="22"/>
      <c r="H20" s="22"/>
      <c r="I20" s="22"/>
      <c r="J20" s="22"/>
      <c r="K20" s="22"/>
      <c r="L20" s="22"/>
      <c r="M20" s="22"/>
      <c r="N20" s="22"/>
      <c r="O20" s="22"/>
      <c r="P20" s="28">
        <f t="shared" si="3"/>
        <v>0</v>
      </c>
      <c r="Q20" s="37">
        <f>Jan!L17+Feb!L17+Mar!L17+Apr!L17+May!L17+Jun!L17+Jul!L17+Aug!L17+Sep!L17+Oct!L17+Nov!L17+Dec!L17</f>
        <v>0</v>
      </c>
    </row>
    <row r="21" spans="2:19" x14ac:dyDescent="0.3">
      <c r="B21" s="17">
        <v>206</v>
      </c>
      <c r="C21" s="18" t="s">
        <v>62</v>
      </c>
      <c r="D21" s="32">
        <v>-500</v>
      </c>
      <c r="E21" s="19"/>
      <c r="F21" s="19"/>
      <c r="G21" s="19"/>
      <c r="H21" s="19"/>
      <c r="I21" s="19"/>
      <c r="J21" s="19"/>
      <c r="K21" s="19"/>
      <c r="L21" s="19"/>
      <c r="M21" s="19"/>
      <c r="N21" s="19"/>
      <c r="O21" s="19"/>
      <c r="P21" s="27">
        <f t="shared" si="3"/>
        <v>-500</v>
      </c>
      <c r="Q21" s="36">
        <f>Jan!L18+Feb!L18+Mar!L18+Apr!L18+May!L18+Jun!L18+Jul!L18+Aug!L18+Sep!L18+Oct!L18+Nov!L18+Dec!L18</f>
        <v>-500</v>
      </c>
    </row>
    <row r="22" spans="2:19" x14ac:dyDescent="0.3">
      <c r="B22" s="14">
        <v>207</v>
      </c>
      <c r="C22" s="21" t="s">
        <v>63</v>
      </c>
      <c r="D22" s="31"/>
      <c r="E22" s="22"/>
      <c r="F22" s="22"/>
      <c r="G22" s="22"/>
      <c r="H22" s="22"/>
      <c r="I22" s="22"/>
      <c r="J22" s="22"/>
      <c r="K22" s="22"/>
      <c r="L22" s="22"/>
      <c r="M22" s="22"/>
      <c r="N22" s="22"/>
      <c r="O22" s="22"/>
      <c r="P22" s="28">
        <f>SUM(D22:O22)</f>
        <v>0</v>
      </c>
      <c r="Q22" s="37">
        <f>Jan!L19+Feb!L19+Mar!L19+Apr!L19+May!L19+Jun!L19+Jul!L19+Aug!L19+Sep!L19+Oct!L19+Nov!L19+Dec!L19</f>
        <v>0</v>
      </c>
      <c r="S22" s="76"/>
    </row>
    <row r="23" spans="2:19" x14ac:dyDescent="0.3">
      <c r="B23" s="17">
        <v>208</v>
      </c>
      <c r="C23" s="18" t="s">
        <v>64</v>
      </c>
      <c r="D23" s="32"/>
      <c r="E23" s="19"/>
      <c r="F23" s="19"/>
      <c r="G23" s="19"/>
      <c r="H23" s="19"/>
      <c r="I23" s="19"/>
      <c r="J23" s="19"/>
      <c r="K23" s="19"/>
      <c r="L23" s="19"/>
      <c r="M23" s="19"/>
      <c r="N23" s="19"/>
      <c r="O23" s="19"/>
      <c r="P23" s="27">
        <f t="shared" si="3"/>
        <v>0</v>
      </c>
      <c r="Q23" s="36">
        <f>Jan!L20+Feb!L20+Mar!L20+Apr!L20+May!L20+Jun!L20+Jul!L20+Aug!L20+Sep!L20+Oct!L20+Nov!L20+Dec!L20</f>
        <v>0</v>
      </c>
      <c r="S23" s="77"/>
    </row>
    <row r="24" spans="2:19" x14ac:dyDescent="0.3">
      <c r="B24" s="14"/>
      <c r="C24" s="24" t="s">
        <v>39</v>
      </c>
      <c r="D24" s="33">
        <f>SUM(D16:D23)</f>
        <v>-1000</v>
      </c>
      <c r="E24" s="9">
        <f t="shared" ref="E24:O24" si="4">SUM(E16:E23)</f>
        <v>0</v>
      </c>
      <c r="F24" s="9">
        <f t="shared" si="4"/>
        <v>0</v>
      </c>
      <c r="G24" s="9">
        <f t="shared" si="4"/>
        <v>0</v>
      </c>
      <c r="H24" s="9">
        <f t="shared" si="4"/>
        <v>0</v>
      </c>
      <c r="I24" s="9">
        <f t="shared" si="4"/>
        <v>0</v>
      </c>
      <c r="J24" s="9">
        <f t="shared" si="4"/>
        <v>0</v>
      </c>
      <c r="K24" s="9">
        <f t="shared" si="4"/>
        <v>0</v>
      </c>
      <c r="L24" s="9">
        <f t="shared" si="4"/>
        <v>0</v>
      </c>
      <c r="M24" s="9">
        <f t="shared" si="4"/>
        <v>0</v>
      </c>
      <c r="N24" s="9">
        <f t="shared" si="4"/>
        <v>0</v>
      </c>
      <c r="O24" s="9">
        <f t="shared" si="4"/>
        <v>0</v>
      </c>
      <c r="P24" s="33">
        <f>SUM(D24:O24)</f>
        <v>-1000</v>
      </c>
      <c r="Q24" s="42">
        <f>SUM(Q16:Q23)</f>
        <v>-700</v>
      </c>
    </row>
    <row r="25" spans="2:19" ht="16.2" thickBot="1" x14ac:dyDescent="0.35">
      <c r="B25" s="17"/>
      <c r="C25" s="23" t="s">
        <v>22</v>
      </c>
      <c r="D25" s="30">
        <f>D13+D24</f>
        <v>2900</v>
      </c>
      <c r="E25" s="10">
        <f t="shared" ref="E25:O25" si="5">E13+E24</f>
        <v>0</v>
      </c>
      <c r="F25" s="10">
        <f t="shared" si="5"/>
        <v>0</v>
      </c>
      <c r="G25" s="10">
        <f t="shared" si="5"/>
        <v>0</v>
      </c>
      <c r="H25" s="10">
        <f t="shared" si="5"/>
        <v>0</v>
      </c>
      <c r="I25" s="10">
        <f t="shared" si="5"/>
        <v>0</v>
      </c>
      <c r="J25" s="10">
        <f t="shared" si="5"/>
        <v>0</v>
      </c>
      <c r="K25" s="10">
        <f t="shared" si="5"/>
        <v>0</v>
      </c>
      <c r="L25" s="10">
        <f t="shared" si="5"/>
        <v>0</v>
      </c>
      <c r="M25" s="10">
        <f t="shared" si="5"/>
        <v>0</v>
      </c>
      <c r="N25" s="10">
        <f t="shared" si="5"/>
        <v>0</v>
      </c>
      <c r="O25" s="10">
        <f t="shared" si="5"/>
        <v>0</v>
      </c>
      <c r="P25" s="30">
        <f>SUM(D25:O25)</f>
        <v>2900</v>
      </c>
      <c r="Q25" s="43">
        <f>Q13+Q24</f>
        <v>3.7000000000000455</v>
      </c>
    </row>
    <row r="26" spans="2:19" ht="16.2" thickTop="1" x14ac:dyDescent="0.3">
      <c r="B26" s="14"/>
      <c r="C26" s="16"/>
      <c r="D26" s="31"/>
      <c r="E26" s="22"/>
      <c r="F26" s="22"/>
      <c r="G26" s="22"/>
      <c r="H26" s="22"/>
      <c r="I26" s="22"/>
      <c r="J26" s="22"/>
      <c r="K26" s="22"/>
      <c r="L26" s="22"/>
      <c r="M26" s="22"/>
      <c r="N26" s="22"/>
      <c r="O26" s="22"/>
      <c r="P26" s="31"/>
      <c r="Q26" s="40"/>
    </row>
    <row r="27" spans="2:19" x14ac:dyDescent="0.3">
      <c r="B27" s="17"/>
      <c r="C27" s="23" t="s">
        <v>23</v>
      </c>
      <c r="D27" s="32"/>
      <c r="E27" s="19"/>
      <c r="F27" s="19"/>
      <c r="G27" s="19"/>
      <c r="H27" s="19"/>
      <c r="I27" s="19"/>
      <c r="J27" s="19"/>
      <c r="K27" s="19"/>
      <c r="L27" s="19"/>
      <c r="M27" s="19"/>
      <c r="N27" s="19"/>
      <c r="O27" s="19"/>
      <c r="P27" s="32"/>
      <c r="Q27" s="41"/>
    </row>
    <row r="28" spans="2:19" x14ac:dyDescent="0.3">
      <c r="B28" s="14">
        <v>301</v>
      </c>
      <c r="C28" s="21" t="s">
        <v>24</v>
      </c>
      <c r="D28" s="31">
        <v>-1500</v>
      </c>
      <c r="E28" s="22"/>
      <c r="F28" s="22"/>
      <c r="G28" s="22"/>
      <c r="H28" s="22"/>
      <c r="I28" s="22"/>
      <c r="J28" s="22"/>
      <c r="K28" s="22"/>
      <c r="L28" s="22"/>
      <c r="M28" s="22"/>
      <c r="N28" s="22"/>
      <c r="O28" s="22"/>
      <c r="P28" s="28">
        <f>SUM(D28:O28)</f>
        <v>-1500</v>
      </c>
      <c r="Q28" s="37">
        <f>Jan!L22+Feb!L22+Mar!L22+Apr!L22+May!L22+Jun!L22+Jul!L22+Aug!L22+Sep!L22+Oct!L22+Nov!L22+Dec!L22</f>
        <v>-1500</v>
      </c>
    </row>
    <row r="29" spans="2:19" x14ac:dyDescent="0.3">
      <c r="B29" s="17">
        <v>302</v>
      </c>
      <c r="C29" s="18" t="s">
        <v>25</v>
      </c>
      <c r="D29" s="32"/>
      <c r="E29" s="19"/>
      <c r="F29" s="19"/>
      <c r="G29" s="19"/>
      <c r="H29" s="19"/>
      <c r="I29" s="19"/>
      <c r="J29" s="19"/>
      <c r="K29" s="19"/>
      <c r="L29" s="19"/>
      <c r="M29" s="19"/>
      <c r="N29" s="19"/>
      <c r="O29" s="19"/>
      <c r="P29" s="27">
        <f t="shared" ref="P29:P48" si="6">SUM(D29:O29)</f>
        <v>0</v>
      </c>
      <c r="Q29" s="36">
        <f>Jan!L23+Feb!L23+Mar!L23+Apr!L23+May!L23+Jun!L23+Jul!L23+Aug!L23+Sep!L23+Oct!L23+Nov!L23+Dec!L23</f>
        <v>0</v>
      </c>
    </row>
    <row r="30" spans="2:19" x14ac:dyDescent="0.3">
      <c r="B30" s="14">
        <v>303</v>
      </c>
      <c r="C30" s="21" t="s">
        <v>59</v>
      </c>
      <c r="D30" s="31">
        <v>-120</v>
      </c>
      <c r="E30" s="22"/>
      <c r="F30" s="22"/>
      <c r="G30" s="22"/>
      <c r="H30" s="22"/>
      <c r="I30" s="22"/>
      <c r="J30" s="22"/>
      <c r="K30" s="22"/>
      <c r="L30" s="22"/>
      <c r="M30" s="22"/>
      <c r="N30" s="22"/>
      <c r="O30" s="22"/>
      <c r="P30" s="28">
        <f t="shared" si="6"/>
        <v>-120</v>
      </c>
      <c r="Q30" s="37">
        <f>Jan!L24+Feb!L24+Mar!L24+Apr!L24+May!L24+Jun!L24+Jul!L24+Aug!L24+Sep!L24+Oct!L24+Nov!L24+Dec!L24</f>
        <v>0</v>
      </c>
    </row>
    <row r="31" spans="2:19" x14ac:dyDescent="0.3">
      <c r="B31" s="17">
        <v>304</v>
      </c>
      <c r="C31" s="18" t="s">
        <v>26</v>
      </c>
      <c r="D31" s="32"/>
      <c r="E31" s="19"/>
      <c r="F31" s="19"/>
      <c r="G31" s="19"/>
      <c r="H31" s="19"/>
      <c r="I31" s="19"/>
      <c r="J31" s="19"/>
      <c r="K31" s="19"/>
      <c r="L31" s="19"/>
      <c r="M31" s="19"/>
      <c r="N31" s="19"/>
      <c r="O31" s="19"/>
      <c r="P31" s="27">
        <f t="shared" si="6"/>
        <v>0</v>
      </c>
      <c r="Q31" s="36">
        <f>Jan!L25+Feb!L25+Mar!L25+Apr!L25+May!L25+Jun!L25+Jul!L25+Aug!L25+Sep!L25+Oct!L25+Nov!L25+Dec!L25</f>
        <v>0</v>
      </c>
    </row>
    <row r="32" spans="2:19" x14ac:dyDescent="0.3">
      <c r="B32" s="14">
        <v>305</v>
      </c>
      <c r="C32" s="21" t="s">
        <v>65</v>
      </c>
      <c r="D32" s="31">
        <v>-100</v>
      </c>
      <c r="E32" s="22"/>
      <c r="F32" s="22"/>
      <c r="G32" s="22"/>
      <c r="H32" s="22"/>
      <c r="I32" s="22"/>
      <c r="J32" s="22"/>
      <c r="K32" s="22"/>
      <c r="L32" s="22"/>
      <c r="M32" s="22"/>
      <c r="N32" s="22"/>
      <c r="O32" s="22"/>
      <c r="P32" s="28">
        <f t="shared" si="6"/>
        <v>-100</v>
      </c>
      <c r="Q32" s="37">
        <f>Jan!L26+Feb!L26+Mar!L26+Apr!L26+May!L26+Jun!L26+Jul!L26+Aug!L26+Sep!L26+Oct!L26+Nov!L26+Dec!L26</f>
        <v>0</v>
      </c>
    </row>
    <row r="33" spans="2:17" x14ac:dyDescent="0.3">
      <c r="B33" s="17">
        <v>306</v>
      </c>
      <c r="C33" s="18" t="s">
        <v>58</v>
      </c>
      <c r="D33" s="32">
        <v>-100</v>
      </c>
      <c r="E33" s="19"/>
      <c r="F33" s="19"/>
      <c r="G33" s="19"/>
      <c r="H33" s="19"/>
      <c r="I33" s="19"/>
      <c r="J33" s="19"/>
      <c r="K33" s="19"/>
      <c r="L33" s="19"/>
      <c r="M33" s="19"/>
      <c r="N33" s="19"/>
      <c r="O33" s="19"/>
      <c r="P33" s="27">
        <f t="shared" si="6"/>
        <v>-100</v>
      </c>
      <c r="Q33" s="36">
        <f>Jan!L27+Feb!L27+Mar!L27+Apr!L27+May!L27+Jun!L27+Jul!L27+Aug!L27+Sep!L27+Oct!L27+Nov!L27+Dec!L27</f>
        <v>0</v>
      </c>
    </row>
    <row r="34" spans="2:17" x14ac:dyDescent="0.3">
      <c r="B34" s="14">
        <v>307</v>
      </c>
      <c r="C34" s="21" t="s">
        <v>27</v>
      </c>
      <c r="D34" s="31">
        <v>-450</v>
      </c>
      <c r="E34" s="22"/>
      <c r="F34" s="22"/>
      <c r="G34" s="22"/>
      <c r="H34" s="22"/>
      <c r="I34" s="22"/>
      <c r="J34" s="22"/>
      <c r="K34" s="22"/>
      <c r="L34" s="22"/>
      <c r="M34" s="22"/>
      <c r="N34" s="22"/>
      <c r="O34" s="22"/>
      <c r="P34" s="28">
        <f t="shared" si="6"/>
        <v>-450</v>
      </c>
      <c r="Q34" s="37">
        <f>Jan!L28+Feb!L28+Mar!L28+Apr!L28+May!L28+Jun!L28+Jul!L28+Aug!L28+Sep!L28+Oct!L28+Nov!L28+Dec!L28</f>
        <v>-96.21</v>
      </c>
    </row>
    <row r="35" spans="2:17" x14ac:dyDescent="0.3">
      <c r="B35" s="17">
        <v>308</v>
      </c>
      <c r="C35" s="18" t="s">
        <v>66</v>
      </c>
      <c r="D35" s="32">
        <v>-200</v>
      </c>
      <c r="E35" s="19"/>
      <c r="F35" s="19"/>
      <c r="G35" s="19"/>
      <c r="H35" s="19"/>
      <c r="I35" s="19"/>
      <c r="J35" s="19"/>
      <c r="K35" s="19"/>
      <c r="L35" s="19"/>
      <c r="M35" s="19"/>
      <c r="N35" s="19"/>
      <c r="O35" s="19"/>
      <c r="P35" s="27">
        <f t="shared" si="6"/>
        <v>-200</v>
      </c>
      <c r="Q35" s="36">
        <f>Jan!L29+Feb!L29+Mar!L29+Apr!L29+May!L29+Jun!L29+Jul!L29+Aug!L29+Sep!L29+Oct!L29+Nov!L29+Dec!L29</f>
        <v>0</v>
      </c>
    </row>
    <row r="36" spans="2:17" x14ac:dyDescent="0.3">
      <c r="B36" s="14">
        <v>309</v>
      </c>
      <c r="C36" s="21" t="s">
        <v>28</v>
      </c>
      <c r="D36" s="31"/>
      <c r="E36" s="22"/>
      <c r="F36" s="22"/>
      <c r="G36" s="22"/>
      <c r="H36" s="22"/>
      <c r="I36" s="22"/>
      <c r="J36" s="22"/>
      <c r="K36" s="22"/>
      <c r="L36" s="22"/>
      <c r="M36" s="22"/>
      <c r="N36" s="22"/>
      <c r="O36" s="22"/>
      <c r="P36" s="28">
        <f t="shared" si="6"/>
        <v>0</v>
      </c>
      <c r="Q36" s="37">
        <f>Jan!L30+Feb!L30+Mar!L30+Apr!L30+May!L30+Jun!L30+Jul!L30+Aug!L30+Sep!L30+Oct!L30+Nov!L30+Dec!L30</f>
        <v>0</v>
      </c>
    </row>
    <row r="37" spans="2:17" x14ac:dyDescent="0.3">
      <c r="B37" s="17">
        <v>310</v>
      </c>
      <c r="C37" s="18" t="s">
        <v>56</v>
      </c>
      <c r="D37" s="32">
        <v>-75</v>
      </c>
      <c r="E37" s="19"/>
      <c r="F37" s="19"/>
      <c r="G37" s="19"/>
      <c r="H37" s="19"/>
      <c r="I37" s="19"/>
      <c r="J37" s="19"/>
      <c r="K37" s="19"/>
      <c r="L37" s="19"/>
      <c r="M37" s="19"/>
      <c r="N37" s="19"/>
      <c r="O37" s="19"/>
      <c r="P37" s="27">
        <f t="shared" si="6"/>
        <v>-75</v>
      </c>
      <c r="Q37" s="36">
        <f>Jan!L31+Feb!L31+Mar!L31+Apr!L31+May!L31+Jun!L31+Jul!L31+Aug!L31+Sep!L31+Oct!L31+Nov!L31+Dec!L31</f>
        <v>0</v>
      </c>
    </row>
    <row r="38" spans="2:17" x14ac:dyDescent="0.3">
      <c r="B38" s="14">
        <v>311</v>
      </c>
      <c r="C38" s="21" t="s">
        <v>29</v>
      </c>
      <c r="D38" s="31"/>
      <c r="E38" s="22"/>
      <c r="F38" s="22"/>
      <c r="G38" s="22"/>
      <c r="H38" s="22"/>
      <c r="I38" s="22"/>
      <c r="J38" s="22"/>
      <c r="K38" s="22"/>
      <c r="L38" s="22"/>
      <c r="M38" s="22"/>
      <c r="N38" s="22"/>
      <c r="O38" s="22"/>
      <c r="P38" s="28">
        <f t="shared" si="6"/>
        <v>0</v>
      </c>
      <c r="Q38" s="37">
        <f>Jan!L32+Feb!L32+Mar!L32+Apr!L32+May!L32+Jun!L32+Jul!L32+Aug!L32+Sep!L32+Oct!L32+Nov!L32+Dec!L32</f>
        <v>0</v>
      </c>
    </row>
    <row r="39" spans="2:17" x14ac:dyDescent="0.3">
      <c r="B39" s="17">
        <v>312</v>
      </c>
      <c r="C39" s="18" t="s">
        <v>67</v>
      </c>
      <c r="D39" s="32">
        <v>-200</v>
      </c>
      <c r="E39" s="19"/>
      <c r="F39" s="19"/>
      <c r="G39" s="19"/>
      <c r="H39" s="19"/>
      <c r="I39" s="19"/>
      <c r="J39" s="19"/>
      <c r="K39" s="19"/>
      <c r="L39" s="19"/>
      <c r="M39" s="19"/>
      <c r="N39" s="19"/>
      <c r="O39" s="19"/>
      <c r="P39" s="27">
        <f t="shared" si="6"/>
        <v>-200</v>
      </c>
      <c r="Q39" s="36">
        <f>Jan!L33+Feb!L33+Mar!L33+Apr!L33+May!L33+Jun!L33+Jul!L33+Aug!L33+Sep!L33+Oct!L33+Nov!L33+Dec!L33</f>
        <v>0</v>
      </c>
    </row>
    <row r="40" spans="2:17" x14ac:dyDescent="0.3">
      <c r="B40" s="14">
        <v>313</v>
      </c>
      <c r="C40" s="21" t="s">
        <v>68</v>
      </c>
      <c r="D40" s="31"/>
      <c r="E40" s="22"/>
      <c r="F40" s="22"/>
      <c r="G40" s="22"/>
      <c r="H40" s="22"/>
      <c r="I40" s="22"/>
      <c r="J40" s="22"/>
      <c r="K40" s="22"/>
      <c r="L40" s="22"/>
      <c r="M40" s="22"/>
      <c r="N40" s="22"/>
      <c r="O40" s="22"/>
      <c r="P40" s="28">
        <f t="shared" si="6"/>
        <v>0</v>
      </c>
      <c r="Q40" s="37">
        <f>Jan!L34+Feb!L34+Mar!L34+Apr!L34+May!L34+Jun!L34+Jul!L34+Aug!L34+Sep!L34+Oct!L34+Nov!L34+Dec!L34</f>
        <v>0</v>
      </c>
    </row>
    <row r="41" spans="2:17" x14ac:dyDescent="0.3">
      <c r="B41" s="17">
        <v>314</v>
      </c>
      <c r="C41" s="18" t="s">
        <v>57</v>
      </c>
      <c r="D41" s="32">
        <v>-50</v>
      </c>
      <c r="E41" s="19"/>
      <c r="F41" s="19"/>
      <c r="G41" s="19"/>
      <c r="H41" s="19"/>
      <c r="I41" s="19"/>
      <c r="J41" s="19"/>
      <c r="K41" s="19"/>
      <c r="L41" s="19"/>
      <c r="M41" s="19"/>
      <c r="N41" s="19"/>
      <c r="O41" s="19"/>
      <c r="P41" s="27">
        <f t="shared" si="6"/>
        <v>-50</v>
      </c>
      <c r="Q41" s="36">
        <f>Jan!L35+Feb!L35+Mar!L35+Apr!L35+May!L35+Jun!L35+Jul!L35+Aug!L35+Sep!L35+Oct!L35+Nov!L35+Dec!L35</f>
        <v>0</v>
      </c>
    </row>
    <row r="42" spans="2:17" x14ac:dyDescent="0.3">
      <c r="B42" s="14">
        <v>315</v>
      </c>
      <c r="C42" s="21" t="s">
        <v>35</v>
      </c>
      <c r="D42" s="31">
        <v>-50</v>
      </c>
      <c r="E42" s="22"/>
      <c r="F42" s="22"/>
      <c r="G42" s="22"/>
      <c r="H42" s="22"/>
      <c r="I42" s="22"/>
      <c r="J42" s="22"/>
      <c r="K42" s="22"/>
      <c r="L42" s="22"/>
      <c r="M42" s="22"/>
      <c r="N42" s="22"/>
      <c r="O42" s="22"/>
      <c r="P42" s="28">
        <f t="shared" si="6"/>
        <v>-50</v>
      </c>
      <c r="Q42" s="37">
        <f>Jan!L36+Feb!L36+Mar!L36+Apr!L36+May!L36+Jun!L36+Jul!L36+Aug!L36+Sep!L36+Oct!L36+Nov!L36+Dec!L36</f>
        <v>0</v>
      </c>
    </row>
    <row r="43" spans="2:17" x14ac:dyDescent="0.3">
      <c r="B43" s="17">
        <v>316</v>
      </c>
      <c r="C43" s="18" t="s">
        <v>36</v>
      </c>
      <c r="D43" s="32"/>
      <c r="E43" s="19"/>
      <c r="F43" s="19"/>
      <c r="G43" s="19"/>
      <c r="H43" s="19"/>
      <c r="I43" s="19"/>
      <c r="J43" s="19"/>
      <c r="K43" s="19"/>
      <c r="L43" s="19"/>
      <c r="M43" s="19"/>
      <c r="N43" s="19"/>
      <c r="O43" s="19"/>
      <c r="P43" s="27">
        <f t="shared" si="6"/>
        <v>0</v>
      </c>
      <c r="Q43" s="36">
        <f>Jan!L37+Feb!L37+Mar!L37+Apr!L37+May!L37+Jun!L37+Jul!L37+Aug!L37+Sep!L37+Oct!L37+Nov!L37+Dec!L37</f>
        <v>0</v>
      </c>
    </row>
    <row r="44" spans="2:17" x14ac:dyDescent="0.3">
      <c r="B44" s="14">
        <v>317</v>
      </c>
      <c r="C44" s="21" t="s">
        <v>30</v>
      </c>
      <c r="D44" s="31"/>
      <c r="E44" s="22"/>
      <c r="F44" s="22"/>
      <c r="G44" s="22"/>
      <c r="H44" s="22"/>
      <c r="I44" s="22"/>
      <c r="J44" s="22"/>
      <c r="K44" s="22"/>
      <c r="L44" s="22"/>
      <c r="M44" s="22"/>
      <c r="N44" s="22"/>
      <c r="O44" s="22"/>
      <c r="P44" s="28">
        <f t="shared" si="6"/>
        <v>0</v>
      </c>
      <c r="Q44" s="37">
        <f>Jan!L38+Feb!L38+Mar!L38+Apr!L38+May!L38+Jun!L38+Jul!L38+Aug!L38+Sep!L38+Oct!L38+Nov!L38+Dec!L38</f>
        <v>0</v>
      </c>
    </row>
    <row r="45" spans="2:17" x14ac:dyDescent="0.3">
      <c r="B45" s="17">
        <v>318</v>
      </c>
      <c r="C45" s="18" t="s">
        <v>31</v>
      </c>
      <c r="D45" s="32"/>
      <c r="E45" s="19"/>
      <c r="F45" s="19"/>
      <c r="G45" s="19"/>
      <c r="H45" s="19"/>
      <c r="I45" s="19"/>
      <c r="J45" s="19"/>
      <c r="K45" s="19"/>
      <c r="L45" s="19"/>
      <c r="M45" s="19"/>
      <c r="N45" s="19"/>
      <c r="O45" s="19"/>
      <c r="P45" s="27">
        <f t="shared" si="6"/>
        <v>0</v>
      </c>
      <c r="Q45" s="36">
        <f>Jan!L39+Feb!L39+Mar!L39+Apr!L39+May!L39+Jun!L39+Jul!L39+Aug!L39+Sep!L39+Oct!L39+Nov!L39+Dec!L39</f>
        <v>0</v>
      </c>
    </row>
    <row r="46" spans="2:17" x14ac:dyDescent="0.3">
      <c r="B46" s="14">
        <v>319</v>
      </c>
      <c r="C46" s="21" t="s">
        <v>32</v>
      </c>
      <c r="D46" s="31"/>
      <c r="E46" s="22"/>
      <c r="F46" s="22"/>
      <c r="G46" s="22"/>
      <c r="H46" s="22"/>
      <c r="I46" s="22"/>
      <c r="J46" s="22"/>
      <c r="K46" s="22"/>
      <c r="L46" s="22"/>
      <c r="M46" s="22"/>
      <c r="N46" s="22"/>
      <c r="O46" s="22"/>
      <c r="P46" s="28">
        <f t="shared" si="6"/>
        <v>0</v>
      </c>
      <c r="Q46" s="37">
        <f>Jan!L40+Feb!L40+Mar!L40+Apr!L40+May!L40+Jun!L40+Jul!L40+Aug!L40+Sep!L40+Oct!L40+Nov!L40+Dec!L40</f>
        <v>0</v>
      </c>
    </row>
    <row r="47" spans="2:17" x14ac:dyDescent="0.3">
      <c r="B47" s="17">
        <v>320</v>
      </c>
      <c r="C47" s="18" t="s">
        <v>33</v>
      </c>
      <c r="D47" s="32"/>
      <c r="E47" s="19"/>
      <c r="F47" s="19"/>
      <c r="G47" s="19"/>
      <c r="H47" s="19"/>
      <c r="I47" s="19"/>
      <c r="J47" s="19"/>
      <c r="K47" s="19"/>
      <c r="L47" s="19"/>
      <c r="M47" s="19"/>
      <c r="N47" s="19"/>
      <c r="O47" s="19"/>
      <c r="P47" s="27">
        <f t="shared" si="6"/>
        <v>0</v>
      </c>
      <c r="Q47" s="36">
        <f>Jan!L41+Feb!L41+Mar!L41+Apr!L41+May!L41+Jun!L41+Jul!L41+Aug!L41+Sep!L41+Oct!L41+Nov!L41+Dec!L41</f>
        <v>0</v>
      </c>
    </row>
    <row r="48" spans="2:17" x14ac:dyDescent="0.3">
      <c r="B48" s="14">
        <v>321</v>
      </c>
      <c r="C48" s="21" t="s">
        <v>34</v>
      </c>
      <c r="D48" s="31"/>
      <c r="E48" s="22"/>
      <c r="F48" s="22"/>
      <c r="G48" s="22"/>
      <c r="H48" s="22"/>
      <c r="I48" s="22"/>
      <c r="J48" s="22"/>
      <c r="K48" s="22"/>
      <c r="L48" s="22"/>
      <c r="M48" s="22"/>
      <c r="N48" s="22"/>
      <c r="O48" s="22"/>
      <c r="P48" s="28">
        <f t="shared" si="6"/>
        <v>0</v>
      </c>
      <c r="Q48" s="37">
        <f>Jan!L42+Feb!L42+Mar!L42+Apr!L42+May!L42+Jun!L42+Jul!L42+Aug!L42+Sep!L42+Oct!L42+Nov!L42+Dec!L42</f>
        <v>0</v>
      </c>
    </row>
    <row r="49" spans="2:17" x14ac:dyDescent="0.3">
      <c r="B49" s="17"/>
      <c r="C49" s="25" t="s">
        <v>38</v>
      </c>
      <c r="D49" s="34">
        <f>SUM(D28:D48)</f>
        <v>-2845</v>
      </c>
      <c r="E49" s="11">
        <f t="shared" ref="E49:O49" si="7">SUM(E28:E48)</f>
        <v>0</v>
      </c>
      <c r="F49" s="11">
        <f t="shared" si="7"/>
        <v>0</v>
      </c>
      <c r="G49" s="11">
        <f t="shared" si="7"/>
        <v>0</v>
      </c>
      <c r="H49" s="11">
        <f t="shared" si="7"/>
        <v>0</v>
      </c>
      <c r="I49" s="11">
        <f t="shared" si="7"/>
        <v>0</v>
      </c>
      <c r="J49" s="11">
        <f t="shared" si="7"/>
        <v>0</v>
      </c>
      <c r="K49" s="11">
        <f t="shared" si="7"/>
        <v>0</v>
      </c>
      <c r="L49" s="11">
        <f t="shared" si="7"/>
        <v>0</v>
      </c>
      <c r="M49" s="11">
        <f t="shared" si="7"/>
        <v>0</v>
      </c>
      <c r="N49" s="11">
        <f t="shared" si="7"/>
        <v>0</v>
      </c>
      <c r="O49" s="11">
        <f t="shared" si="7"/>
        <v>0</v>
      </c>
      <c r="P49" s="34">
        <f>SUM(P28:P48)</f>
        <v>-2845</v>
      </c>
      <c r="Q49" s="44">
        <f>SUM(Q28:Q48)</f>
        <v>-1596.21</v>
      </c>
    </row>
    <row r="50" spans="2:17" ht="16.2" thickBot="1" x14ac:dyDescent="0.35">
      <c r="B50" s="48"/>
      <c r="C50" s="49" t="s">
        <v>37</v>
      </c>
      <c r="D50" s="68">
        <f>D25+D49</f>
        <v>55</v>
      </c>
      <c r="E50" s="69">
        <f t="shared" ref="E50:O50" si="8">E25+E49</f>
        <v>0</v>
      </c>
      <c r="F50" s="69">
        <f t="shared" si="8"/>
        <v>0</v>
      </c>
      <c r="G50" s="69">
        <f t="shared" si="8"/>
        <v>0</v>
      </c>
      <c r="H50" s="69">
        <f t="shared" si="8"/>
        <v>0</v>
      </c>
      <c r="I50" s="69">
        <f t="shared" si="8"/>
        <v>0</v>
      </c>
      <c r="J50" s="69">
        <f t="shared" si="8"/>
        <v>0</v>
      </c>
      <c r="K50" s="69">
        <f t="shared" si="8"/>
        <v>0</v>
      </c>
      <c r="L50" s="69">
        <f t="shared" si="8"/>
        <v>0</v>
      </c>
      <c r="M50" s="69">
        <f t="shared" si="8"/>
        <v>0</v>
      </c>
      <c r="N50" s="69">
        <f t="shared" si="8"/>
        <v>0</v>
      </c>
      <c r="O50" s="69">
        <f t="shared" si="8"/>
        <v>0</v>
      </c>
      <c r="P50" s="68">
        <f>SUM(D50:O50)</f>
        <v>55</v>
      </c>
      <c r="Q50" s="70">
        <f>Q25+Q49</f>
        <v>-1592.51</v>
      </c>
    </row>
    <row r="51" spans="2:17" ht="16.2" thickTop="1" x14ac:dyDescent="0.3">
      <c r="Q51" s="50"/>
    </row>
    <row r="52" spans="2:17" x14ac:dyDescent="0.3">
      <c r="Q52" s="3"/>
    </row>
    <row r="53" spans="2:17" x14ac:dyDescent="0.3">
      <c r="Q53" s="3"/>
    </row>
  </sheetData>
  <sheetProtection formatCells="0"/>
  <pageMargins left="0.7" right="0.7" top="0.75" bottom="0.75" header="0.3" footer="0.3"/>
  <pageSetup orientation="portrait" horizontalDpi="4294967293" verticalDpi="0" r:id="rId1"/>
  <ignoredErrors>
    <ignoredError sqref="P11 P24:P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8D5A-DE9C-0942-9AEA-CA93B5B9986F}">
  <dimension ref="B1:L151"/>
  <sheetViews>
    <sheetView workbookViewId="0">
      <selection activeCell="F11" sqref="F11"/>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Budget'!D3," ",'Annual Budget'!D1)</f>
        <v>January 
(Example) 2023</v>
      </c>
      <c r="C3" s="84"/>
      <c r="D3" s="84"/>
      <c r="E3" s="84"/>
      <c r="F3" s="84"/>
      <c r="I3" s="84" t="str">
        <f>B3</f>
        <v>January 
(Example)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v>301</v>
      </c>
      <c r="C5" s="55" t="str">
        <f>IF(B5&gt;0,VLOOKUP(B5,'Annual Budget'!$B$5:$C$48,2,FALSE),)</f>
        <v>Rent</v>
      </c>
      <c r="D5" s="74" t="s">
        <v>70</v>
      </c>
      <c r="E5" s="72">
        <v>44927</v>
      </c>
      <c r="F5" s="73">
        <v>-1500</v>
      </c>
      <c r="I5" s="59">
        <f>'Annual Budget'!B5</f>
        <v>101</v>
      </c>
      <c r="J5" s="60" t="str">
        <f>'Annual Budget'!C5</f>
        <v>Salary</v>
      </c>
      <c r="K5" s="61">
        <f>VLOOKUP(I5,'Annual Budget'!$B$3:$O$50,3,FALSE)</f>
        <v>5000</v>
      </c>
      <c r="L5" s="62">
        <f t="shared" ref="L5:L11" si="0">SUMIF(B:B,I5,F:F)</f>
        <v>2000</v>
      </c>
    </row>
    <row r="6" spans="2:12" x14ac:dyDescent="0.3">
      <c r="B6" s="54">
        <v>307</v>
      </c>
      <c r="C6" s="55" t="str">
        <f>IF(B6&gt;0,VLOOKUP(B6,'Annual Budget'!$B$5:$C$48,2,FALSE),)</f>
        <v>Groceries</v>
      </c>
      <c r="D6" s="74" t="s">
        <v>71</v>
      </c>
      <c r="E6" s="72">
        <v>44929</v>
      </c>
      <c r="F6" s="73">
        <v>-96.21</v>
      </c>
      <c r="I6" s="59">
        <f>'Annual Budget'!B6</f>
        <v>102</v>
      </c>
      <c r="J6" s="60" t="str">
        <f>'Annual Budget'!C6</f>
        <v>Income Source 2</v>
      </c>
      <c r="K6" s="61">
        <f>VLOOKUP(I6,'Annual Budget'!$B$3:$O$50,3,FALSE)</f>
        <v>0</v>
      </c>
      <c r="L6" s="62">
        <f t="shared" si="0"/>
        <v>0</v>
      </c>
    </row>
    <row r="7" spans="2:12" x14ac:dyDescent="0.3">
      <c r="B7" s="54">
        <v>202</v>
      </c>
      <c r="C7" s="55" t="str">
        <f>IF(B7&gt;0,VLOOKUP(B7,'Annual Budget'!$B$5:$C$48,2,FALSE),)</f>
        <v>RRSP 1</v>
      </c>
      <c r="D7" s="74" t="s">
        <v>72</v>
      </c>
      <c r="E7" s="72">
        <v>44931</v>
      </c>
      <c r="F7" s="73">
        <v>-200</v>
      </c>
      <c r="I7" s="59">
        <f>'Annual Budget'!B7</f>
        <v>103</v>
      </c>
      <c r="J7" s="60" t="str">
        <f>'Annual Budget'!C7</f>
        <v>Interest</v>
      </c>
      <c r="K7" s="61">
        <f>VLOOKUP(I7,'Annual Budget'!$B$3:$O$50,3,FALSE)</f>
        <v>200</v>
      </c>
      <c r="L7" s="62">
        <f t="shared" si="0"/>
        <v>0</v>
      </c>
    </row>
    <row r="8" spans="2:12" x14ac:dyDescent="0.3">
      <c r="B8" s="54">
        <v>101</v>
      </c>
      <c r="C8" s="55" t="str">
        <f>IF(B8&gt;0,VLOOKUP(B8,'Annual Budget'!$B$5:$C$48,2,FALSE),)</f>
        <v>Salary</v>
      </c>
      <c r="D8" s="74" t="s">
        <v>73</v>
      </c>
      <c r="E8" s="72">
        <v>44941</v>
      </c>
      <c r="F8" s="73">
        <v>2000</v>
      </c>
      <c r="I8" s="59">
        <f>'Annual Budget'!B8</f>
        <v>104</v>
      </c>
      <c r="J8" s="60" t="str">
        <f>'Annual Budget'!C8</f>
        <v>Gifts</v>
      </c>
      <c r="K8" s="61">
        <f>VLOOKUP(I8,'Annual Budget'!$B$3:$O$50,3,FALSE)</f>
        <v>0</v>
      </c>
      <c r="L8" s="62">
        <f t="shared" si="0"/>
        <v>0</v>
      </c>
    </row>
    <row r="9" spans="2:12" x14ac:dyDescent="0.3">
      <c r="B9" s="54">
        <v>107</v>
      </c>
      <c r="C9" s="55" t="str">
        <f>IF(B9&gt;0,VLOOKUP(B9,'Annual Budget'!$B$5:$C$48,2,FALSE),)</f>
        <v>Tax Estimate</v>
      </c>
      <c r="D9" s="74" t="s">
        <v>74</v>
      </c>
      <c r="E9" s="72">
        <v>44941</v>
      </c>
      <c r="F9" s="73">
        <v>-1296.3</v>
      </c>
      <c r="I9" s="59">
        <f>'Annual Budget'!B9</f>
        <v>105</v>
      </c>
      <c r="J9" s="60" t="str">
        <f>'Annual Budget'!C9</f>
        <v>Other 2</v>
      </c>
      <c r="K9" s="61">
        <f>VLOOKUP(I9,'Annual Budget'!$B$3:$O$50,3,FALSE)</f>
        <v>0</v>
      </c>
      <c r="L9" s="62">
        <f t="shared" si="0"/>
        <v>0</v>
      </c>
    </row>
    <row r="10" spans="2:12" x14ac:dyDescent="0.3">
      <c r="B10" s="54">
        <v>206</v>
      </c>
      <c r="C10" s="55" t="str">
        <f>IF(B10&gt;0,VLOOKUP(B10,'Annual Budget'!$B$5:$C$48,2,FALSE),)</f>
        <v>House savings</v>
      </c>
      <c r="D10" s="74" t="s">
        <v>75</v>
      </c>
      <c r="E10" s="72">
        <v>44943</v>
      </c>
      <c r="F10" s="73">
        <v>-500</v>
      </c>
      <c r="I10" s="59">
        <f>'Annual Budget'!B10</f>
        <v>106</v>
      </c>
      <c r="J10" s="60" t="str">
        <f>'Annual Budget'!C10</f>
        <v>Other 3</v>
      </c>
      <c r="K10" s="61">
        <f>VLOOKUP(I10,'Annual Budget'!$B$3:$O$50,3,FALSE)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Budget'!$B$3:$O$50,3,FALSE)</f>
        <v>-1300</v>
      </c>
      <c r="L11" s="63">
        <f t="shared" si="0"/>
        <v>-1296.3</v>
      </c>
    </row>
    <row r="12" spans="2:12" x14ac:dyDescent="0.3">
      <c r="B12" s="54"/>
      <c r="C12" s="55">
        <f>IF(B12&gt;0,VLOOKUP(B12,'Annual Budget'!$B$5:$C$48,2,FALSE),)</f>
        <v>0</v>
      </c>
      <c r="D12" s="74"/>
      <c r="E12" s="72"/>
      <c r="F12" s="73"/>
      <c r="I12" s="78" t="s">
        <v>48</v>
      </c>
      <c r="J12" s="79"/>
      <c r="K12" s="4">
        <f>SUM(K5:K11)</f>
        <v>3900</v>
      </c>
      <c r="L12" s="64">
        <f>SUM(L5:L11)</f>
        <v>703.7</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Budget'!$B$3:$O$50,3,FALSE)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Budget'!$B$3:$O$50,3,FALSE)</f>
        <v>-250</v>
      </c>
      <c r="L14" s="62">
        <f t="shared" si="1"/>
        <v>-200</v>
      </c>
    </row>
    <row r="15" spans="2:12" x14ac:dyDescent="0.3">
      <c r="B15" s="54"/>
      <c r="C15" s="55">
        <f>IF(B15&gt;0,VLOOKUP(B15,'Annual Budget'!$B$5:$C$48,2,FALSE),)</f>
        <v>0</v>
      </c>
      <c r="D15" s="74"/>
      <c r="E15" s="72"/>
      <c r="F15" s="73"/>
      <c r="I15" s="59">
        <f>'Annual Budget'!B18</f>
        <v>203</v>
      </c>
      <c r="J15" s="60" t="str">
        <f>'Annual Budget'!C18</f>
        <v>RRSP 2</v>
      </c>
      <c r="K15" s="61">
        <f>VLOOKUP(I15,'Annual Budget'!$B$3:$O$50,3,FALSE)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Budget'!$B$3:$O$50,3,FALSE)</f>
        <v>-250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Budget'!$B$3:$O$50,3,FALSE)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Budget'!$B$3:$O$50,3,FALSE)</f>
        <v>-500</v>
      </c>
      <c r="L18" s="62">
        <f t="shared" si="1"/>
        <v>-500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Budget'!$B$3:$O$50,3,FALSE)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Budget'!$B$3:$O$50,3,FALSE)</f>
        <v>0</v>
      </c>
      <c r="L20" s="62">
        <f t="shared" si="1"/>
        <v>0</v>
      </c>
    </row>
    <row r="21" spans="2:12" x14ac:dyDescent="0.3">
      <c r="B21" s="54"/>
      <c r="C21" s="55">
        <f>IF(B21&gt;0,VLOOKUP(B21,'Annual Budget'!$B$5:$C$48,2,FALSE),)</f>
        <v>0</v>
      </c>
      <c r="D21" s="74"/>
      <c r="E21" s="72"/>
      <c r="F21" s="73"/>
      <c r="I21" s="78" t="s">
        <v>49</v>
      </c>
      <c r="J21" s="79"/>
      <c r="K21" s="4">
        <f>SUM(K12:K20)</f>
        <v>2900</v>
      </c>
      <c r="L21" s="65">
        <f>SUM(L12:L20)</f>
        <v>3.7000000000000455</v>
      </c>
    </row>
    <row r="22" spans="2:12" x14ac:dyDescent="0.3">
      <c r="B22" s="54"/>
      <c r="C22" s="55">
        <f>IF(B22&gt;0,VLOOKUP(B22,'Annual Budget'!$B$5:$C$48,2,FALSE),)</f>
        <v>0</v>
      </c>
      <c r="D22" s="74"/>
      <c r="E22" s="72"/>
      <c r="F22" s="73"/>
      <c r="I22" s="59">
        <f>'Annual Budget'!B28</f>
        <v>301</v>
      </c>
      <c r="J22" s="60" t="str">
        <f>'Annual Budget'!C28</f>
        <v>Rent</v>
      </c>
      <c r="K22" s="61">
        <f>VLOOKUP(I22,'Annual Budget'!$B$3:$O$50,3,FALSE)</f>
        <v>-1500</v>
      </c>
      <c r="L22" s="62">
        <f t="shared" ref="L22:L42" si="2">SUMIF(B:B,I22,F:F)</f>
        <v>-1500</v>
      </c>
    </row>
    <row r="23" spans="2:12" x14ac:dyDescent="0.3">
      <c r="B23" s="54"/>
      <c r="C23" s="55">
        <f>IF(B23&gt;0,VLOOKUP(B23,'Annual Budget'!$B$5:$C$48,2,FALSE),)</f>
        <v>0</v>
      </c>
      <c r="D23" s="74"/>
      <c r="E23" s="72"/>
      <c r="F23" s="73"/>
      <c r="I23" s="59">
        <f>'Annual Budget'!B29</f>
        <v>302</v>
      </c>
      <c r="J23" s="60" t="str">
        <f>'Annual Budget'!C29</f>
        <v>Mortgage</v>
      </c>
      <c r="K23" s="61">
        <f>VLOOKUP(I23,'Annual Budget'!$B$3:$O$50,3,FALSE)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Budget'!$B$3:$O$50,3,FALSE)</f>
        <v>-120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Budget'!$B$3:$O$50,3,FALSE)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Budget'!$B$3:$O$50,3,FALSE)</f>
        <v>-100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Budget'!$B$3:$O$50,3,FALSE)</f>
        <v>-100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Budget'!$B$3:$O$50,3,FALSE)</f>
        <v>-450</v>
      </c>
      <c r="L28" s="62">
        <f t="shared" si="2"/>
        <v>-96.21</v>
      </c>
    </row>
    <row r="29" spans="2:12" x14ac:dyDescent="0.3">
      <c r="B29" s="54"/>
      <c r="C29" s="55">
        <f>IF(B29&gt;0,VLOOKUP(B29,'Annual Budget'!$B$5:$C$48,2,FALSE),)</f>
        <v>0</v>
      </c>
      <c r="D29" s="74"/>
      <c r="E29" s="72"/>
      <c r="F29" s="73"/>
      <c r="I29" s="59">
        <f>'Annual Budget'!B35</f>
        <v>308</v>
      </c>
      <c r="J29" s="60" t="str">
        <f>'Annual Budget'!C35</f>
        <v>Restuarants</v>
      </c>
      <c r="K29" s="61">
        <f>VLOOKUP(I29,'Annual Budget'!$B$3:$O$50,3,FALSE)</f>
        <v>-200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Budget'!$B$3:$O$50,3,FALSE)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Budget'!$B$3:$O$50,3,FALSE)</f>
        <v>-75</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Budget'!$B$3:$O$50,3,FALSE)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Budget'!$B$3:$O$50,3,FALSE)</f>
        <v>-200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Budget'!$B$3:$O$50,3,FALSE)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Budget'!$B$3:$O$50,3,FALSE)</f>
        <v>-50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Budget'!$B$3:$O$50,3,FALSE)</f>
        <v>-50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Budget'!$B$3:$O$50,3,FALSE)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Budget'!$B$3:$O$50,3,FALSE)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Budget'!$B$3:$O$50,3,FALSE)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Budget'!$B$3:$O$50,3,FALSE)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Budget'!$B$3:$O$50,3,FALSE)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Budget'!$B$3:$O$50,3,FALSE)</f>
        <v>0</v>
      </c>
      <c r="L42" s="62">
        <f t="shared" si="2"/>
        <v>0</v>
      </c>
    </row>
    <row r="43" spans="2:12" x14ac:dyDescent="0.3">
      <c r="B43" s="54"/>
      <c r="C43" s="55">
        <f>IF(B43&gt;0,VLOOKUP(B43,'Annual Budget'!$B$5:$C$48,2,FALSE),)</f>
        <v>0</v>
      </c>
      <c r="D43" s="74"/>
      <c r="E43" s="72"/>
      <c r="F43" s="73"/>
      <c r="I43" s="78" t="s">
        <v>38</v>
      </c>
      <c r="J43" s="79"/>
      <c r="K43" s="5">
        <f>SUM(K22:K42)</f>
        <v>-2845</v>
      </c>
      <c r="L43" s="66">
        <f>SUM(L22:L42)</f>
        <v>-1596.21</v>
      </c>
    </row>
    <row r="44" spans="2:12" ht="16.2" thickBot="1" x14ac:dyDescent="0.35">
      <c r="B44" s="54"/>
      <c r="C44" s="55">
        <f>IF(B44&gt;0,VLOOKUP(B44,'Annual Budget'!$B$5:$C$48,2,FALSE),)</f>
        <v>0</v>
      </c>
      <c r="D44" s="74"/>
      <c r="E44" s="72"/>
      <c r="F44" s="73"/>
      <c r="I44" s="80" t="s">
        <v>37</v>
      </c>
      <c r="J44" s="81"/>
      <c r="K44" s="6">
        <f>K21+K43</f>
        <v>55</v>
      </c>
      <c r="L44" s="67">
        <f>L21+L43</f>
        <v>-1592.51</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6"/>
      <c r="C151" s="57"/>
      <c r="D151" s="57"/>
      <c r="E151" s="57"/>
      <c r="F151" s="58"/>
    </row>
  </sheetData>
  <sheetProtection formatCells="0"/>
  <mergeCells count="4">
    <mergeCell ref="I2:L2"/>
    <mergeCell ref="B2:F2"/>
    <mergeCell ref="B3:F3"/>
    <mergeCell ref="I3:L3"/>
  </mergeCells>
  <pageMargins left="0.7" right="0.7" top="0.75" bottom="0.75" header="0.3" footer="0.3"/>
  <ignoredErrors>
    <ignoredError sqref="K12:L12 K21:L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8F77-F39E-B040-B6AB-82CE5C60F7C8}">
  <dimension ref="B1:L152"/>
  <sheetViews>
    <sheetView workbookViewId="0">
      <selection activeCell="I3" sqref="I3:L3"/>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Budget'!E3," ",'Annual Budget'!D1)</f>
        <v>February 2023</v>
      </c>
      <c r="C3" s="84"/>
      <c r="D3" s="84"/>
      <c r="E3" s="84"/>
      <c r="F3" s="84"/>
      <c r="I3" s="84" t="str">
        <f>B3</f>
        <v>February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Budget'!$B$3:$O$50,4,FALSE)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Budget'!$B$3:$O$50,4,FALSE)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Budget'!$B$3:$O$50,4,FALSE)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Budget'!$B$3:$O$50,4,FALSE)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Budget'!$B$3:$O$50,4,FALSE)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Budget'!$B$3:$O$50,4,FALSE)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Budget'!$B$3:$O$50,4,FALSE)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Budget'!$B$3:$O$50,4,FALSE)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Budget'!$B$3:$O$50,4,FALSE)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Budget'!$B$3:$O$50,4,FALSE)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Budget'!$B$3:$O$50,4,FALSE)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Budget'!$B$3:$O$50,4,FALSE)</f>
        <v>0</v>
      </c>
      <c r="L17" s="62">
        <f t="shared" si="1"/>
        <v>0</v>
      </c>
    </row>
    <row r="18" spans="2:12" x14ac:dyDescent="0.3">
      <c r="B18" s="54"/>
      <c r="C18" s="55">
        <f>IF(B18&gt;0,VLOOKUP(B18,'Annual Budget'!$B$5:$C$48,2,FALSE),)</f>
        <v>0</v>
      </c>
      <c r="D18" s="82"/>
      <c r="E18" s="72"/>
      <c r="F18" s="73"/>
      <c r="I18" s="59">
        <f>'Annual Budget'!B21</f>
        <v>206</v>
      </c>
      <c r="J18" s="60" t="str">
        <f>'Annual Budget'!C21</f>
        <v>House savings</v>
      </c>
      <c r="K18" s="61">
        <f>VLOOKUP(I18,'Annual Budget'!$B$3:$O$50,4,FALSE)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Budget'!$B$3:$O$50,4,FALSE)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Budget'!$B$3:$O$50,4,FALSE)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Budget'!$B$3:$O$50,4,FALSE)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Budget'!$B$3:$O$50,4,FALSE)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Budget'!$B$3:$O$50,4,FALSE)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Budget'!$B$3:$O$50,4,FALSE)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Budget'!$B$3:$O$50,4,FALSE)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Budget'!$B$3:$O$50,4,FALSE)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Budget'!$B$3:$O$50,4,FALSE)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Budget'!$B$3:$O$50,4,FALSE)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Budget'!$B$3:$O$50,4,FALSE)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Budget'!$B$3:$O$50,4,FALSE)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Budget'!$B$3:$O$50,4,FALSE)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Budget'!$B$3:$O$50,4,FALSE)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Budget'!$B$3:$O$50,4,FALSE)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Budget'!$B$3:$O$50,4,FALSE)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Budget'!$B$3:$O$50,4,FALSE)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Budget'!$B$3:$O$50,4,FALSE)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Budget'!$B$3:$O$50,4,FALSE)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Budget'!$B$3:$O$50,4,FALSE)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Budget'!$B$3:$O$50,4,FALSE)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Budget'!$B$3:$O$50,4,FALSE)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Budget'!$B$3:$O$50,4,FALSE)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sortState xmlns:xlrd2="http://schemas.microsoft.com/office/spreadsheetml/2017/richdata2" ref="B5:F14">
    <sortCondition ref="E5:E14"/>
  </sortState>
  <mergeCells count="4">
    <mergeCell ref="B2:F2"/>
    <mergeCell ref="I2:L2"/>
    <mergeCell ref="B3:F3"/>
    <mergeCell ref="I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CD97-8274-45DF-A47F-003EC26720FF}">
  <dimension ref="B1:L152"/>
  <sheetViews>
    <sheetView workbookViewId="0">
      <selection activeCell="F4" sqref="F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Budget'!F3," ",'Annual Budget'!D1)</f>
        <v>March 2023</v>
      </c>
      <c r="C3" s="84"/>
      <c r="D3" s="84"/>
      <c r="E3" s="84"/>
      <c r="F3" s="84"/>
      <c r="I3" s="84" t="str">
        <f>B3</f>
        <v>March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Budget'!$B$3:$O$50,5,FALSE)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Budget'!$B$3:$O$50,5,FALSE)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Budget'!$B$3:$O$50,5,FALSE)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Budget'!$B$3:$O$50,5,FALSE)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Budget'!$B$3:$O$50,5,FALSE)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Budget'!$B$3:$O$50,5,FALSE)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Budget'!$B$3:$O$50,5,FALSE)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Budget'!$B$3:$O$50,5,FALSE)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Budget'!$B$3:$O$50,5,FALSE)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Budget'!$B$3:$O$50,5,FALSE)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Budget'!$B$3:$O$50,5,FALSE)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Budget'!$B$3:$O$50,5,FALSE)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Budget'!$B$3:$O$50,5,FALSE)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Budget'!$B$3:$O$50,5,FALSE)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Budget'!$B$3:$O$50,5,FALSE)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Budget'!$B$3:$O$50,5,FALSE)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Budget'!$B$3:$O$50,5,FALSE)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Budget'!$B$3:$O$50,5,FALSE)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Budget'!$B$3:$O$50,5,FALSE)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Budget'!$B$3:$O$50,5,FALSE)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Budget'!$B$3:$O$50,5,FALSE)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Budget'!$B$3:$O$50,5,FALSE)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Budget'!$B$3:$O$50,5,FALSE)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Budget'!$B$3:$O$50,5,FALSE)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Budget'!$B$3:$O$50,5,FALSE)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Budget'!$B$3:$O$50,5,FALSE)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Budget'!$B$3:$O$50,5,FALSE)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Budget'!$B$3:$O$50,5,FALSE)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Budget'!$B$3:$O$50,5,FALSE)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Budget'!$B$3:$O$50,5,FALSE)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Budget'!$B$3:$O$50,5,FALSE)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Budget'!$B$3:$O$50,5,FALSE)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Budget'!$B$3:$O$50,5,FALSE)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Budget'!$B$3:$O$50,5,FALSE)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Budget'!$B$3:$O$50,5,FALSE)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Budget'!$B$3:$O$50,5,FALSE)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B87D6-2FC1-4DA7-AA61-65B33AD68E9B}">
  <dimension ref="B1:L152"/>
  <sheetViews>
    <sheetView workbookViewId="0">
      <selection activeCell="F4" sqref="F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Budget'!G3," ",'Annual Budget'!D1)</f>
        <v>April 2023</v>
      </c>
      <c r="C3" s="84"/>
      <c r="D3" s="84"/>
      <c r="E3" s="84"/>
      <c r="F3" s="84"/>
      <c r="I3" s="84" t="str">
        <f>B3</f>
        <v>April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Budget'!$B$3:$O$50,6,FALSE)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Budget'!$B$3:$O$50,6,FALSE)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Budget'!$B$3:$O$50,6,FALSE)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Budget'!$B$3:$O$50,6,FALSE)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Budget'!$B$3:$O$50,6,FALSE)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Budget'!$B$3:$O$50,6,FALSE)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Budget'!$B$3:$O$50,6,FALSE)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Budget'!$B$3:$O$50,6,FALSE)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Budget'!$B$3:$O$50,6,FALSE)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Budget'!$B$3:$O$50,6,FALSE)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Budget'!$B$3:$O$50,6,FALSE)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Budget'!$B$3:$O$50,6,FALSE)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Budget'!$B$3:$O$50,6,FALSE)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Budget'!$B$3:$O$50,6,FALSE)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Budget'!$B$3:$O$50,6,FALSE)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Budget'!$B$3:$O$50,6,FALSE)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Budget'!$B$3:$O$50,6,FALSE)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Budget'!$B$3:$O$50,6,FALSE)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Budget'!$B$3:$O$50,6,FALSE)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Budget'!$B$3:$O$50,6,FALSE)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Budget'!$B$3:$O$50,6,FALSE)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Budget'!$B$3:$O$50,6,FALSE)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Budget'!$B$3:$O$50,6,FALSE)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Budget'!$B$3:$O$50,6,FALSE)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Budget'!$B$3:$O$50,6,FALSE)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Budget'!$B$3:$O$50,6,FALSE)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Budget'!$B$3:$O$50,6,FALSE)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Budget'!$B$3:$O$50,6,FALSE)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Budget'!$B$3:$O$50,6,FALSE)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Budget'!$B$3:$O$50,6,FALSE)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Budget'!$B$3:$O$50,6,FALSE)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Budget'!$B$3:$O$50,6,FALSE)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Budget'!$B$3:$O$50,6,FALSE)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Budget'!$B$3:$O$50,6,FALSE)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Budget'!$B$3:$O$50,6,FALSE)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Budget'!$B$3:$O$50,6,FALSE)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0057-18AC-4B92-B04F-A1BB72FF3823}">
  <dimension ref="B1:L152"/>
  <sheetViews>
    <sheetView workbookViewId="0">
      <selection activeCell="I4" sqref="I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Budget'!H3," ",'Annual Budget'!D1)</f>
        <v>May 2023</v>
      </c>
      <c r="C3" s="84"/>
      <c r="D3" s="84"/>
      <c r="E3" s="84"/>
      <c r="F3" s="84"/>
      <c r="I3" s="84" t="str">
        <f>B3</f>
        <v>May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Budget'!$B$3:$O$50,7,FALSE)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Budget'!$B$3:$O$50,7,FALSE)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Budget'!$B$3:$O$50,7,FALSE)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Budget'!$B$3:$O$50,7,FALSE)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Budget'!$B$3:$O$50,7,FALSE)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Budget'!$B$3:$O$50,7,FALSE)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Budget'!$B$3:$O$50,7,FALSE)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Budget'!$B$3:$O$50,7,FALSE)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Budget'!$B$3:$O$50,7,FALSE)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Budget'!$B$3:$O$50,7,FALSE)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Budget'!$B$3:$O$50,7,FALSE)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Budget'!$B$3:$O$50,7,FALSE)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Budget'!$B$3:$O$50,7,FALSE)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Budget'!$B$3:$O$50,7,FALSE)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Budget'!$B$3:$O$50,7,FALSE)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Budget'!$B$3:$O$50,7,FALSE)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Budget'!$B$3:$O$50,7,FALSE)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Budget'!$B$3:$O$50,7,FALSE)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Budget'!$B$3:$O$50,7,FALSE)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Budget'!$B$3:$O$50,7,FALSE)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Budget'!$B$3:$O$50,7,FALSE)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Budget'!$B$3:$O$50,7,FALSE)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Budget'!$B$3:$O$50,7,FALSE)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Budget'!$B$3:$O$50,7,FALSE)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Budget'!$B$3:$O$50,7,FALSE)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Budget'!$B$3:$O$50,7,FALSE)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Budget'!$B$3:$O$50,7,FALSE)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Budget'!$B$3:$O$50,7,FALSE)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Budget'!$B$3:$O$50,7,FALSE)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Budget'!$B$3:$O$50,7,FALSE)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Budget'!$B$3:$O$50,7,FALSE)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Budget'!$B$3:$O$50,7,FALSE)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Budget'!$B$3:$O$50,7,FALSE)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Budget'!$B$3:$O$50,7,FALSE)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Budget'!$B$3:$O$50,7,FALSE)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Budget'!$B$3:$O$50,7,FALSE)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FD1F-B288-4EB2-94A9-7C18F84F1AB7}">
  <dimension ref="B1:L152"/>
  <sheetViews>
    <sheetView topLeftCell="B14" workbookViewId="0">
      <selection activeCell="F4" sqref="F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Budget'!I3," ",'Annual Budget'!D1)</f>
        <v>June 2023</v>
      </c>
      <c r="C3" s="84"/>
      <c r="D3" s="84"/>
      <c r="E3" s="84"/>
      <c r="F3" s="84"/>
      <c r="I3" s="84" t="str">
        <f>B3</f>
        <v>June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Budget'!$B$3:$O$50,8,FALSE)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Budget'!$B$3:$O$50,8,FALSE)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Budget'!$B$3:$O$50,8,FALSE)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Budget'!$B$3:$O$50,8,FALSE)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Budget'!$B$3:$O$50,8,FALSE)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Budget'!$B$3:$O$50,8,FALSE)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Budget'!$B$3:$O$50,8,FALSE)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Budget'!$B$3:$O$50,8,FALSE)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Budget'!$B$3:$O$50,8,FALSE)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Budget'!$B$3:$O$50,8,FALSE)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Budget'!$B$3:$O$50,8,FALSE)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Budget'!$B$3:$O$50,8,FALSE)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Budget'!$B$3:$O$50,8,FALSE)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Budget'!$B$3:$O$50,8,FALSE)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Budget'!$B$3:$O$50,8,FALSE)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Budget'!$B$3:$O$50,8,FALSE)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Budget'!$B$3:$O$50,8,FALSE)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Budget'!$B$3:$O$50,8,FALSE)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Budget'!$B$3:$O$50,8,FALSE)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Budget'!$B$3:$O$50,8,FALSE)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Budget'!$B$3:$O$50,8,FALSE)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Budget'!$B$3:$O$50,8,FALSE)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Budget'!$B$3:$O$50,8,FALSE)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Budget'!$B$3:$O$50,8,FALSE)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Budget'!$B$3:$O$50,8,FALSE)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Budget'!$B$3:$O$50,8,FALSE)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Budget'!$B$3:$O$50,8,FALSE)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Budget'!$B$3:$O$50,8,FALSE)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Budget'!$B$3:$O$50,8,FALSE)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Budget'!$B$3:$O$50,8,FALSE)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Budget'!$B$3:$O$50,8,FALSE)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Budget'!$B$3:$O$50,8,FALSE)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Budget'!$B$3:$O$50,8,FALSE)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Budget'!$B$3:$O$50,8,FALSE)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Budget'!$B$3:$O$50,8,FALSE)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Budget'!$B$3:$O$50,8,FALSE)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686C-B4C0-4013-ABBF-111219101F33}">
  <dimension ref="B1:L152"/>
  <sheetViews>
    <sheetView workbookViewId="0">
      <selection activeCell="I4" sqref="I4"/>
    </sheetView>
  </sheetViews>
  <sheetFormatPr defaultColWidth="10.8984375" defaultRowHeight="15.6" x14ac:dyDescent="0.3"/>
  <cols>
    <col min="1" max="1" width="7.5" style="1" customWidth="1"/>
    <col min="2" max="2" width="9" style="2" customWidth="1"/>
    <col min="3" max="4" width="34.59765625" style="1" customWidth="1"/>
    <col min="5" max="5" width="14.19921875" style="1" customWidth="1"/>
    <col min="6" max="6" width="11.19921875" style="3" bestFit="1" customWidth="1"/>
    <col min="7" max="8" width="10.8984375" style="1"/>
    <col min="9" max="9" width="9" style="1" customWidth="1"/>
    <col min="10" max="10" width="30.5" style="1" customWidth="1"/>
    <col min="11" max="16384" width="10.8984375" style="1"/>
  </cols>
  <sheetData>
    <row r="1" spans="2:12" x14ac:dyDescent="0.3">
      <c r="B1" s="1"/>
      <c r="F1" s="1"/>
    </row>
    <row r="2" spans="2:12" x14ac:dyDescent="0.3">
      <c r="B2" s="83" t="s">
        <v>42</v>
      </c>
      <c r="C2" s="83"/>
      <c r="D2" s="83"/>
      <c r="E2" s="83"/>
      <c r="F2" s="83"/>
      <c r="I2" s="83" t="s">
        <v>41</v>
      </c>
      <c r="J2" s="83"/>
      <c r="K2" s="83"/>
      <c r="L2" s="83"/>
    </row>
    <row r="3" spans="2:12" ht="16.2" thickBot="1" x14ac:dyDescent="0.35">
      <c r="B3" s="84" t="str">
        <f>_xlfn.CONCAT('Annual Budget'!J3," ",'Annual Budget'!D1)</f>
        <v>July 2023</v>
      </c>
      <c r="C3" s="84"/>
      <c r="D3" s="84"/>
      <c r="E3" s="84"/>
      <c r="F3" s="84"/>
      <c r="I3" s="84" t="str">
        <f>B3</f>
        <v>July 2023</v>
      </c>
      <c r="J3" s="84"/>
      <c r="K3" s="84"/>
      <c r="L3" s="84"/>
    </row>
    <row r="4" spans="2:12" ht="32.1" customHeight="1" thickTop="1" x14ac:dyDescent="0.3">
      <c r="B4" s="51" t="s">
        <v>40</v>
      </c>
      <c r="C4" s="52" t="s">
        <v>43</v>
      </c>
      <c r="D4" s="52" t="s">
        <v>52</v>
      </c>
      <c r="E4" s="52" t="s">
        <v>44</v>
      </c>
      <c r="F4" s="53" t="s">
        <v>45</v>
      </c>
      <c r="I4" s="51" t="s">
        <v>40</v>
      </c>
      <c r="J4" s="52" t="s">
        <v>43</v>
      </c>
      <c r="K4" s="52" t="s">
        <v>46</v>
      </c>
      <c r="L4" s="53" t="s">
        <v>47</v>
      </c>
    </row>
    <row r="5" spans="2:12" x14ac:dyDescent="0.3">
      <c r="B5" s="54"/>
      <c r="C5" s="55">
        <f>IF(B5&gt;0,VLOOKUP(B5,'Annual Budget'!$B$5:$C$48,2,FALSE),)</f>
        <v>0</v>
      </c>
      <c r="D5" s="74"/>
      <c r="E5" s="72"/>
      <c r="F5" s="73"/>
      <c r="I5" s="59">
        <f>'Annual Budget'!B5</f>
        <v>101</v>
      </c>
      <c r="J5" s="60" t="str">
        <f>'Annual Budget'!C5</f>
        <v>Salary</v>
      </c>
      <c r="K5" s="61">
        <f>VLOOKUP(I5,'Annual Budget'!$B$3:$O$50,9,FALSE)</f>
        <v>0</v>
      </c>
      <c r="L5" s="62">
        <f t="shared" ref="L5:L11" si="0">SUMIF(B:B,I5,F:F)</f>
        <v>0</v>
      </c>
    </row>
    <row r="6" spans="2:12" x14ac:dyDescent="0.3">
      <c r="B6" s="54"/>
      <c r="C6" s="55">
        <f>IF(B6&gt;0,VLOOKUP(B6,'Annual Budget'!$B$5:$C$48,2,FALSE),)</f>
        <v>0</v>
      </c>
      <c r="D6" s="74"/>
      <c r="E6" s="72"/>
      <c r="F6" s="73"/>
      <c r="I6" s="59">
        <f>'Annual Budget'!B6</f>
        <v>102</v>
      </c>
      <c r="J6" s="60" t="str">
        <f>'Annual Budget'!C6</f>
        <v>Income Source 2</v>
      </c>
      <c r="K6" s="61">
        <f>VLOOKUP(I6,'Annual Budget'!$B$3:$O$50,9,FALSE)</f>
        <v>0</v>
      </c>
      <c r="L6" s="62">
        <f t="shared" si="0"/>
        <v>0</v>
      </c>
    </row>
    <row r="7" spans="2:12" x14ac:dyDescent="0.3">
      <c r="B7" s="54"/>
      <c r="C7" s="55">
        <f>IF(B7&gt;0,VLOOKUP(B7,'Annual Budget'!$B$5:$C$48,2,FALSE),)</f>
        <v>0</v>
      </c>
      <c r="D7" s="74"/>
      <c r="E7" s="72"/>
      <c r="F7" s="73"/>
      <c r="I7" s="59">
        <f>'Annual Budget'!B7</f>
        <v>103</v>
      </c>
      <c r="J7" s="60" t="str">
        <f>'Annual Budget'!C7</f>
        <v>Interest</v>
      </c>
      <c r="K7" s="61">
        <f>VLOOKUP(I7,'Annual Budget'!$B$3:$O$50,9,FALSE)</f>
        <v>0</v>
      </c>
      <c r="L7" s="62">
        <f t="shared" si="0"/>
        <v>0</v>
      </c>
    </row>
    <row r="8" spans="2:12" x14ac:dyDescent="0.3">
      <c r="B8" s="54"/>
      <c r="C8" s="55">
        <f>IF(B8&gt;0,VLOOKUP(B8,'Annual Budget'!$B$5:$C$48,2,FALSE),)</f>
        <v>0</v>
      </c>
      <c r="D8" s="74"/>
      <c r="E8" s="72"/>
      <c r="F8" s="73"/>
      <c r="I8" s="59">
        <f>'Annual Budget'!B8</f>
        <v>104</v>
      </c>
      <c r="J8" s="60" t="str">
        <f>'Annual Budget'!C8</f>
        <v>Gifts</v>
      </c>
      <c r="K8" s="61">
        <f>VLOOKUP(I8,'Annual Budget'!$B$3:$O$50,9,FALSE)</f>
        <v>0</v>
      </c>
      <c r="L8" s="62">
        <f t="shared" si="0"/>
        <v>0</v>
      </c>
    </row>
    <row r="9" spans="2:12" x14ac:dyDescent="0.3">
      <c r="B9" s="54"/>
      <c r="C9" s="55">
        <f>IF(B9&gt;0,VLOOKUP(B9,'Annual Budget'!$B$5:$C$48,2,FALSE),)</f>
        <v>0</v>
      </c>
      <c r="D9" s="74"/>
      <c r="E9" s="72"/>
      <c r="F9" s="73"/>
      <c r="I9" s="59">
        <f>'Annual Budget'!B9</f>
        <v>105</v>
      </c>
      <c r="J9" s="60" t="str">
        <f>'Annual Budget'!C9</f>
        <v>Other 2</v>
      </c>
      <c r="K9" s="61">
        <f>VLOOKUP(I9,'Annual Budget'!$B$3:$O$50,9,FALSE)</f>
        <v>0</v>
      </c>
      <c r="L9" s="62">
        <f t="shared" si="0"/>
        <v>0</v>
      </c>
    </row>
    <row r="10" spans="2:12" x14ac:dyDescent="0.3">
      <c r="B10" s="54"/>
      <c r="C10" s="55">
        <f>IF(B10&gt;0,VLOOKUP(B10,'Annual Budget'!$B$5:$C$48,2,FALSE),)</f>
        <v>0</v>
      </c>
      <c r="D10" s="74"/>
      <c r="E10" s="72"/>
      <c r="F10" s="73"/>
      <c r="I10" s="59">
        <f>'Annual Budget'!B10</f>
        <v>106</v>
      </c>
      <c r="J10" s="60" t="str">
        <f>'Annual Budget'!C10</f>
        <v>Other 3</v>
      </c>
      <c r="K10" s="61">
        <f>VLOOKUP(I10,'Annual Budget'!$B$3:$O$50,9,FALSE)</f>
        <v>0</v>
      </c>
      <c r="L10" s="62">
        <f t="shared" si="0"/>
        <v>0</v>
      </c>
    </row>
    <row r="11" spans="2:12" x14ac:dyDescent="0.3">
      <c r="B11" s="54"/>
      <c r="C11" s="55">
        <f>IF(B11&gt;0,VLOOKUP(B11,'Annual Budget'!$B$5:$C$48,2,FALSE),)</f>
        <v>0</v>
      </c>
      <c r="D11" s="74"/>
      <c r="E11" s="72"/>
      <c r="F11" s="73"/>
      <c r="I11" s="59">
        <f>'Annual Budget'!B12</f>
        <v>107</v>
      </c>
      <c r="J11" s="60" t="str">
        <f>'Annual Budget'!C12</f>
        <v>Tax Estimate</v>
      </c>
      <c r="K11" s="61">
        <f>VLOOKUP(I11,'Annual Budget'!$B$3:$O$50,9,FALSE)</f>
        <v>0</v>
      </c>
      <c r="L11" s="63">
        <f t="shared" si="0"/>
        <v>0</v>
      </c>
    </row>
    <row r="12" spans="2:12" x14ac:dyDescent="0.3">
      <c r="B12" s="54"/>
      <c r="C12" s="55">
        <f>IF(B12&gt;0,VLOOKUP(B12,'Annual Budget'!$B$5:$C$48,2,FALSE),)</f>
        <v>0</v>
      </c>
      <c r="D12" s="74"/>
      <c r="E12" s="72"/>
      <c r="F12" s="73"/>
      <c r="I12" s="78" t="s">
        <v>48</v>
      </c>
      <c r="J12" s="79"/>
      <c r="K12" s="4">
        <f>SUM(K5:K11)</f>
        <v>0</v>
      </c>
      <c r="L12" s="64">
        <f>SUM(L5:L11)</f>
        <v>0</v>
      </c>
    </row>
    <row r="13" spans="2:12" x14ac:dyDescent="0.3">
      <c r="B13" s="54"/>
      <c r="C13" s="55">
        <f>IF(B13&gt;0,VLOOKUP(B13,'Annual Budget'!$B$5:$C$48,2,FALSE),)</f>
        <v>0</v>
      </c>
      <c r="D13" s="74"/>
      <c r="E13" s="72"/>
      <c r="F13" s="73"/>
      <c r="I13" s="59">
        <f>'Annual Budget'!B16</f>
        <v>201</v>
      </c>
      <c r="J13" s="60" t="str">
        <f>'Annual Budget'!C16</f>
        <v>Emergency Fund</v>
      </c>
      <c r="K13" s="61">
        <f>VLOOKUP(I13,'Annual Budget'!$B$3:$O$50,9,FALSE)</f>
        <v>0</v>
      </c>
      <c r="L13" s="62">
        <f t="shared" ref="L13:L20" si="1">SUMIF(B:B,I13,F:F)</f>
        <v>0</v>
      </c>
    </row>
    <row r="14" spans="2:12" x14ac:dyDescent="0.3">
      <c r="B14" s="54"/>
      <c r="C14" s="55">
        <f>IF(B14&gt;0,VLOOKUP(B14,'Annual Budget'!$B$5:$C$48,2,FALSE),)</f>
        <v>0</v>
      </c>
      <c r="D14" s="74"/>
      <c r="E14" s="72"/>
      <c r="F14" s="73"/>
      <c r="I14" s="59">
        <f>'Annual Budget'!B17</f>
        <v>202</v>
      </c>
      <c r="J14" s="60" t="str">
        <f>'Annual Budget'!C17</f>
        <v>RRSP 1</v>
      </c>
      <c r="K14" s="61">
        <f>VLOOKUP(I14,'Annual Budget'!$B$3:$O$50,9,FALSE)</f>
        <v>0</v>
      </c>
      <c r="L14" s="62">
        <f t="shared" si="1"/>
        <v>0</v>
      </c>
    </row>
    <row r="15" spans="2:12" x14ac:dyDescent="0.3">
      <c r="B15" s="54"/>
      <c r="C15" s="55">
        <f>IF(B15&gt;0,VLOOKUP(B15,'Annual Budget'!$B$5:$C$48,2,FALSE),)</f>
        <v>0</v>
      </c>
      <c r="D15" s="74"/>
      <c r="E15" s="72"/>
      <c r="F15" s="73"/>
      <c r="I15" s="59">
        <f>'Annual Budget'!B18</f>
        <v>203</v>
      </c>
      <c r="J15" s="60" t="str">
        <f>'Annual Budget'!C18</f>
        <v>RRSP 2</v>
      </c>
      <c r="K15" s="61">
        <f>VLOOKUP(I15,'Annual Budget'!$B$3:$O$50,9,FALSE)</f>
        <v>0</v>
      </c>
      <c r="L15" s="62">
        <f t="shared" si="1"/>
        <v>0</v>
      </c>
    </row>
    <row r="16" spans="2:12" x14ac:dyDescent="0.3">
      <c r="B16" s="54"/>
      <c r="C16" s="55">
        <f>IF(B16&gt;0,VLOOKUP(B16,'Annual Budget'!$B$5:$C$48,2,FALSE),)</f>
        <v>0</v>
      </c>
      <c r="D16" s="74"/>
      <c r="E16" s="72"/>
      <c r="F16" s="73"/>
      <c r="I16" s="59">
        <f>'Annual Budget'!B19</f>
        <v>204</v>
      </c>
      <c r="J16" s="60" t="str">
        <f>'Annual Budget'!C19</f>
        <v>TFSA 1</v>
      </c>
      <c r="K16" s="61">
        <f>VLOOKUP(I16,'Annual Budget'!$B$3:$O$50,9,FALSE)</f>
        <v>0</v>
      </c>
      <c r="L16" s="62">
        <f t="shared" si="1"/>
        <v>0</v>
      </c>
    </row>
    <row r="17" spans="2:12" x14ac:dyDescent="0.3">
      <c r="B17" s="54"/>
      <c r="C17" s="55">
        <f>IF(B17&gt;0,VLOOKUP(B17,'Annual Budget'!$B$5:$C$48,2,FALSE),)</f>
        <v>0</v>
      </c>
      <c r="D17" s="74"/>
      <c r="E17" s="72"/>
      <c r="F17" s="73"/>
      <c r="I17" s="59">
        <f>'Annual Budget'!B20</f>
        <v>205</v>
      </c>
      <c r="J17" s="60" t="str">
        <f>'Annual Budget'!C20</f>
        <v>TFSA 2</v>
      </c>
      <c r="K17" s="61">
        <f>VLOOKUP(I17,'Annual Budget'!$B$3:$O$50,9,FALSE)</f>
        <v>0</v>
      </c>
      <c r="L17" s="62">
        <f t="shared" si="1"/>
        <v>0</v>
      </c>
    </row>
    <row r="18" spans="2:12" x14ac:dyDescent="0.3">
      <c r="B18" s="54"/>
      <c r="C18" s="55">
        <f>IF(B18&gt;0,VLOOKUP(B18,'Annual Budget'!$B$5:$C$48,2,FALSE),)</f>
        <v>0</v>
      </c>
      <c r="D18" s="74"/>
      <c r="E18" s="72"/>
      <c r="F18" s="73"/>
      <c r="I18" s="59">
        <f>'Annual Budget'!B21</f>
        <v>206</v>
      </c>
      <c r="J18" s="60" t="str">
        <f>'Annual Budget'!C21</f>
        <v>House savings</v>
      </c>
      <c r="K18" s="61">
        <f>VLOOKUP(I18,'Annual Budget'!$B$3:$O$50,9,FALSE)</f>
        <v>0</v>
      </c>
      <c r="L18" s="62">
        <f t="shared" si="1"/>
        <v>0</v>
      </c>
    </row>
    <row r="19" spans="2:12" x14ac:dyDescent="0.3">
      <c r="B19" s="54"/>
      <c r="C19" s="55">
        <f>IF(B19&gt;0,VLOOKUP(B19,'Annual Budget'!$B$5:$C$48,2,FALSE),)</f>
        <v>0</v>
      </c>
      <c r="D19" s="74"/>
      <c r="E19" s="72"/>
      <c r="F19" s="73"/>
      <c r="I19" s="59">
        <f>'Annual Budget'!B22</f>
        <v>207</v>
      </c>
      <c r="J19" s="60" t="str">
        <f>'Annual Budget'!C22</f>
        <v>Other savings 1</v>
      </c>
      <c r="K19" s="61">
        <f>VLOOKUP(I19,'Annual Budget'!$B$3:$O$50,9,FALSE)</f>
        <v>0</v>
      </c>
      <c r="L19" s="62">
        <f t="shared" si="1"/>
        <v>0</v>
      </c>
    </row>
    <row r="20" spans="2:12" x14ac:dyDescent="0.3">
      <c r="B20" s="54"/>
      <c r="C20" s="55">
        <f>IF(B20&gt;0,VLOOKUP(B20,'Annual Budget'!$B$5:$C$48,2,FALSE),)</f>
        <v>0</v>
      </c>
      <c r="D20" s="74"/>
      <c r="E20" s="72"/>
      <c r="F20" s="73"/>
      <c r="I20" s="59">
        <f>'Annual Budget'!B23</f>
        <v>208</v>
      </c>
      <c r="J20" s="60" t="str">
        <f>'Annual Budget'!C23</f>
        <v>Other savings 2</v>
      </c>
      <c r="K20" s="61">
        <f>VLOOKUP(I20,'Annual Budget'!$B$3:$O$50,9,FALSE)</f>
        <v>0</v>
      </c>
      <c r="L20" s="62">
        <f t="shared" si="1"/>
        <v>0</v>
      </c>
    </row>
    <row r="21" spans="2:12" x14ac:dyDescent="0.3">
      <c r="B21" s="54"/>
      <c r="C21" s="55">
        <f>IF(B21&gt;0,VLOOKUP(B21,'Annual Budget'!$B$5:$C$48,2,FALSE),)</f>
        <v>0</v>
      </c>
      <c r="D21" s="74"/>
      <c r="E21" s="72"/>
      <c r="F21" s="73"/>
      <c r="I21" s="78" t="s">
        <v>49</v>
      </c>
      <c r="J21" s="79"/>
      <c r="K21" s="4">
        <f>SUM(K12:K20)</f>
        <v>0</v>
      </c>
      <c r="L21" s="65">
        <f>SUM(L12:L20)</f>
        <v>0</v>
      </c>
    </row>
    <row r="22" spans="2:12" x14ac:dyDescent="0.3">
      <c r="B22" s="54"/>
      <c r="C22" s="55">
        <f>IF(B22&gt;0,VLOOKUP(B22,'Annual Budget'!$B$5:$C$48,2,FALSE),)</f>
        <v>0</v>
      </c>
      <c r="D22" s="74"/>
      <c r="E22" s="72"/>
      <c r="F22" s="73"/>
      <c r="I22" s="59">
        <f>'Annual Budget'!B28</f>
        <v>301</v>
      </c>
      <c r="J22" s="60" t="str">
        <f>'Annual Budget'!C28</f>
        <v>Rent</v>
      </c>
      <c r="K22" s="61">
        <f>VLOOKUP(I22,'Annual Budget'!$B$3:$O$50,9,FALSE)</f>
        <v>0</v>
      </c>
      <c r="L22" s="62">
        <f t="shared" ref="L22:L42" si="2">SUMIF(B:B,I22,F:F)</f>
        <v>0</v>
      </c>
    </row>
    <row r="23" spans="2:12" x14ac:dyDescent="0.3">
      <c r="B23" s="54"/>
      <c r="C23" s="55">
        <f>IF(B23&gt;0,VLOOKUP(B23,'Annual Budget'!$B$5:$C$48,2,FALSE),)</f>
        <v>0</v>
      </c>
      <c r="D23" s="74"/>
      <c r="E23" s="72"/>
      <c r="F23" s="73"/>
      <c r="I23" s="59">
        <f>'Annual Budget'!B29</f>
        <v>302</v>
      </c>
      <c r="J23" s="60" t="str">
        <f>'Annual Budget'!C29</f>
        <v>Mortgage</v>
      </c>
      <c r="K23" s="61">
        <f>VLOOKUP(I23,'Annual Budget'!$B$3:$O$50,9,FALSE)</f>
        <v>0</v>
      </c>
      <c r="L23" s="62">
        <f t="shared" si="2"/>
        <v>0</v>
      </c>
    </row>
    <row r="24" spans="2:12" x14ac:dyDescent="0.3">
      <c r="B24" s="54"/>
      <c r="C24" s="55">
        <f>IF(B24&gt;0,VLOOKUP(B24,'Annual Budget'!$B$5:$C$48,2,FALSE),)</f>
        <v>0</v>
      </c>
      <c r="D24" s="74"/>
      <c r="E24" s="72"/>
      <c r="F24" s="73"/>
      <c r="I24" s="59">
        <f>'Annual Budget'!B30</f>
        <v>303</v>
      </c>
      <c r="J24" s="60" t="str">
        <f>'Annual Budget'!C30</f>
        <v>Internet &amp; electricity</v>
      </c>
      <c r="K24" s="61">
        <f>VLOOKUP(I24,'Annual Budget'!$B$3:$O$50,9,FALSE)</f>
        <v>0</v>
      </c>
      <c r="L24" s="62">
        <f t="shared" si="2"/>
        <v>0</v>
      </c>
    </row>
    <row r="25" spans="2:12" x14ac:dyDescent="0.3">
      <c r="B25" s="54"/>
      <c r="C25" s="55">
        <f>IF(B25&gt;0,VLOOKUP(B25,'Annual Budget'!$B$5:$C$48,2,FALSE),)</f>
        <v>0</v>
      </c>
      <c r="D25" s="74"/>
      <c r="E25" s="72"/>
      <c r="F25" s="73"/>
      <c r="I25" s="59">
        <f>'Annual Budget'!B31</f>
        <v>304</v>
      </c>
      <c r="J25" s="60" t="str">
        <f>'Annual Budget'!C31</f>
        <v>Utility 2</v>
      </c>
      <c r="K25" s="61">
        <f>VLOOKUP(I25,'Annual Budget'!$B$3:$O$50,9,FALSE)</f>
        <v>0</v>
      </c>
      <c r="L25" s="62">
        <f t="shared" si="2"/>
        <v>0</v>
      </c>
    </row>
    <row r="26" spans="2:12" x14ac:dyDescent="0.3">
      <c r="B26" s="54"/>
      <c r="C26" s="55">
        <f>IF(B26&gt;0,VLOOKUP(B26,'Annual Budget'!$B$5:$C$48,2,FALSE),)</f>
        <v>0</v>
      </c>
      <c r="D26" s="74"/>
      <c r="E26" s="72"/>
      <c r="F26" s="73"/>
      <c r="I26" s="59">
        <f>'Annual Budget'!B32</f>
        <v>305</v>
      </c>
      <c r="J26" s="60" t="str">
        <f>'Annual Budget'!C32</f>
        <v>Home &amp; repairs</v>
      </c>
      <c r="K26" s="61">
        <f>VLOOKUP(I26,'Annual Budget'!$B$3:$O$50,9,FALSE)</f>
        <v>0</v>
      </c>
      <c r="L26" s="62">
        <f t="shared" si="2"/>
        <v>0</v>
      </c>
    </row>
    <row r="27" spans="2:12" x14ac:dyDescent="0.3">
      <c r="B27" s="54"/>
      <c r="C27" s="55">
        <f>IF(B27&gt;0,VLOOKUP(B27,'Annual Budget'!$B$5:$C$48,2,FALSE),)</f>
        <v>0</v>
      </c>
      <c r="D27" s="74"/>
      <c r="E27" s="72"/>
      <c r="F27" s="73"/>
      <c r="I27" s="59">
        <f>'Annual Budget'!B33</f>
        <v>306</v>
      </c>
      <c r="J27" s="60" t="str">
        <f>'Annual Budget'!C33</f>
        <v>Clothing &amp; shoes</v>
      </c>
      <c r="K27" s="61">
        <f>VLOOKUP(I27,'Annual Budget'!$B$3:$O$50,9,FALSE)</f>
        <v>0</v>
      </c>
      <c r="L27" s="62">
        <f t="shared" si="2"/>
        <v>0</v>
      </c>
    </row>
    <row r="28" spans="2:12" x14ac:dyDescent="0.3">
      <c r="B28" s="54"/>
      <c r="C28" s="55">
        <f>IF(B28&gt;0,VLOOKUP(B28,'Annual Budget'!$B$5:$C$48,2,FALSE),)</f>
        <v>0</v>
      </c>
      <c r="D28" s="74"/>
      <c r="E28" s="72"/>
      <c r="F28" s="73"/>
      <c r="I28" s="59">
        <f>'Annual Budget'!B34</f>
        <v>307</v>
      </c>
      <c r="J28" s="60" t="str">
        <f>'Annual Budget'!C34</f>
        <v>Groceries</v>
      </c>
      <c r="K28" s="61">
        <f>VLOOKUP(I28,'Annual Budget'!$B$3:$O$50,9,FALSE)</f>
        <v>0</v>
      </c>
      <c r="L28" s="62">
        <f t="shared" si="2"/>
        <v>0</v>
      </c>
    </row>
    <row r="29" spans="2:12" x14ac:dyDescent="0.3">
      <c r="B29" s="54"/>
      <c r="C29" s="55">
        <f>IF(B29&gt;0,VLOOKUP(B29,'Annual Budget'!$B$5:$C$48,2,FALSE),)</f>
        <v>0</v>
      </c>
      <c r="D29" s="74"/>
      <c r="E29" s="72"/>
      <c r="F29" s="73"/>
      <c r="I29" s="59">
        <f>'Annual Budget'!B35</f>
        <v>308</v>
      </c>
      <c r="J29" s="60" t="str">
        <f>'Annual Budget'!C35</f>
        <v>Restuarants</v>
      </c>
      <c r="K29" s="61">
        <f>VLOOKUP(I29,'Annual Budget'!$B$3:$O$50,9,FALSE)</f>
        <v>0</v>
      </c>
      <c r="L29" s="62">
        <f t="shared" si="2"/>
        <v>0</v>
      </c>
    </row>
    <row r="30" spans="2:12" x14ac:dyDescent="0.3">
      <c r="B30" s="54"/>
      <c r="C30" s="55">
        <f>IF(B30&gt;0,VLOOKUP(B30,'Annual Budget'!$B$5:$C$48,2,FALSE),)</f>
        <v>0</v>
      </c>
      <c r="D30" s="74"/>
      <c r="E30" s="72"/>
      <c r="F30" s="73"/>
      <c r="I30" s="59">
        <f>'Annual Budget'!B36</f>
        <v>309</v>
      </c>
      <c r="J30" s="60" t="str">
        <f>'Annual Budget'!C36</f>
        <v>Gifts</v>
      </c>
      <c r="K30" s="61">
        <f>VLOOKUP(I30,'Annual Budget'!$B$3:$O$50,9,FALSE)</f>
        <v>0</v>
      </c>
      <c r="L30" s="62">
        <f t="shared" si="2"/>
        <v>0</v>
      </c>
    </row>
    <row r="31" spans="2:12" x14ac:dyDescent="0.3">
      <c r="B31" s="54"/>
      <c r="C31" s="55">
        <f>IF(B31&gt;0,VLOOKUP(B31,'Annual Budget'!$B$5:$C$48,2,FALSE),)</f>
        <v>0</v>
      </c>
      <c r="D31" s="74"/>
      <c r="E31" s="72"/>
      <c r="F31" s="73"/>
      <c r="I31" s="59">
        <f>'Annual Budget'!B37</f>
        <v>310</v>
      </c>
      <c r="J31" s="60" t="str">
        <f>'Annual Budget'!C37</f>
        <v>Phone</v>
      </c>
      <c r="K31" s="61">
        <f>VLOOKUP(I31,'Annual Budget'!$B$3:$O$50,9,FALSE)</f>
        <v>0</v>
      </c>
      <c r="L31" s="62">
        <f t="shared" si="2"/>
        <v>0</v>
      </c>
    </row>
    <row r="32" spans="2:12" x14ac:dyDescent="0.3">
      <c r="B32" s="54"/>
      <c r="C32" s="55">
        <f>IF(B32&gt;0,VLOOKUP(B32,'Annual Budget'!$B$5:$C$48,2,FALSE),)</f>
        <v>0</v>
      </c>
      <c r="D32" s="74"/>
      <c r="E32" s="72"/>
      <c r="F32" s="73"/>
      <c r="I32" s="59">
        <f>'Annual Budget'!B38</f>
        <v>311</v>
      </c>
      <c r="J32" s="60" t="str">
        <f>'Annual Budget'!C38</f>
        <v>Phone 2</v>
      </c>
      <c r="K32" s="61">
        <f>VLOOKUP(I32,'Annual Budget'!$B$3:$O$50,9,FALSE)</f>
        <v>0</v>
      </c>
      <c r="L32" s="62">
        <f t="shared" si="2"/>
        <v>0</v>
      </c>
    </row>
    <row r="33" spans="2:12" x14ac:dyDescent="0.3">
      <c r="B33" s="54"/>
      <c r="C33" s="55">
        <f>IF(B33&gt;0,VLOOKUP(B33,'Annual Budget'!$B$5:$C$48,2,FALSE),)</f>
        <v>0</v>
      </c>
      <c r="D33" s="74"/>
      <c r="E33" s="72"/>
      <c r="F33" s="73"/>
      <c r="I33" s="59">
        <f>'Annual Budget'!B39</f>
        <v>312</v>
      </c>
      <c r="J33" s="60" t="str">
        <f>'Annual Budget'!C39</f>
        <v>Transportation 1</v>
      </c>
      <c r="K33" s="61">
        <f>VLOOKUP(I33,'Annual Budget'!$B$3:$O$50,9,FALSE)</f>
        <v>0</v>
      </c>
      <c r="L33" s="62">
        <f t="shared" si="2"/>
        <v>0</v>
      </c>
    </row>
    <row r="34" spans="2:12" x14ac:dyDescent="0.3">
      <c r="B34" s="54"/>
      <c r="C34" s="55">
        <f>IF(B34&gt;0,VLOOKUP(B34,'Annual Budget'!$B$5:$C$48,2,FALSE),)</f>
        <v>0</v>
      </c>
      <c r="D34" s="74"/>
      <c r="E34" s="72"/>
      <c r="F34" s="73"/>
      <c r="I34" s="59">
        <f>'Annual Budget'!B40</f>
        <v>313</v>
      </c>
      <c r="J34" s="60" t="str">
        <f>'Annual Budget'!C40</f>
        <v>Transportation 2</v>
      </c>
      <c r="K34" s="61">
        <f>VLOOKUP(I34,'Annual Budget'!$B$3:$O$50,9,FALSE)</f>
        <v>0</v>
      </c>
      <c r="L34" s="62">
        <f t="shared" si="2"/>
        <v>0</v>
      </c>
    </row>
    <row r="35" spans="2:12" x14ac:dyDescent="0.3">
      <c r="B35" s="54"/>
      <c r="C35" s="55">
        <f>IF(B35&gt;0,VLOOKUP(B35,'Annual Budget'!$B$5:$C$48,2,FALSE),)</f>
        <v>0</v>
      </c>
      <c r="D35" s="74"/>
      <c r="E35" s="72"/>
      <c r="F35" s="73"/>
      <c r="I35" s="59">
        <f>'Annual Budget'!B41</f>
        <v>314</v>
      </c>
      <c r="J35" s="60" t="str">
        <f>'Annual Budget'!C41</f>
        <v>Sports &amp; fitness</v>
      </c>
      <c r="K35" s="61">
        <f>VLOOKUP(I35,'Annual Budget'!$B$3:$O$50,9,FALSE)</f>
        <v>0</v>
      </c>
      <c r="L35" s="62">
        <f t="shared" si="2"/>
        <v>0</v>
      </c>
    </row>
    <row r="36" spans="2:12" x14ac:dyDescent="0.3">
      <c r="B36" s="54"/>
      <c r="C36" s="55">
        <f>IF(B36&gt;0,VLOOKUP(B36,'Annual Budget'!$B$5:$C$48,2,FALSE),)</f>
        <v>0</v>
      </c>
      <c r="D36" s="74"/>
      <c r="E36" s="72"/>
      <c r="F36" s="73"/>
      <c r="I36" s="59">
        <f>'Annual Budget'!B42</f>
        <v>315</v>
      </c>
      <c r="J36" s="60" t="str">
        <f>'Annual Budget'!C42</f>
        <v>Entertainment</v>
      </c>
      <c r="K36" s="61">
        <f>VLOOKUP(I36,'Annual Budget'!$B$3:$O$50,9,FALSE)</f>
        <v>0</v>
      </c>
      <c r="L36" s="62">
        <f t="shared" si="2"/>
        <v>0</v>
      </c>
    </row>
    <row r="37" spans="2:12" x14ac:dyDescent="0.3">
      <c r="B37" s="54"/>
      <c r="C37" s="55">
        <f>IF(B37&gt;0,VLOOKUP(B37,'Annual Budget'!$B$5:$C$48,2,FALSE),)</f>
        <v>0</v>
      </c>
      <c r="D37" s="74"/>
      <c r="E37" s="72"/>
      <c r="F37" s="73"/>
      <c r="I37" s="59">
        <f>'Annual Budget'!B43</f>
        <v>316</v>
      </c>
      <c r="J37" s="60" t="str">
        <f>'Annual Budget'!C43</f>
        <v>Travel</v>
      </c>
      <c r="K37" s="61">
        <f>VLOOKUP(I37,'Annual Budget'!$B$3:$O$50,9,FALSE)</f>
        <v>0</v>
      </c>
      <c r="L37" s="62">
        <f t="shared" si="2"/>
        <v>0</v>
      </c>
    </row>
    <row r="38" spans="2:12" x14ac:dyDescent="0.3">
      <c r="B38" s="54"/>
      <c r="C38" s="55">
        <f>IF(B38&gt;0,VLOOKUP(B38,'Annual Budget'!$B$5:$C$48,2,FALSE),)</f>
        <v>0</v>
      </c>
      <c r="D38" s="74"/>
      <c r="E38" s="72"/>
      <c r="F38" s="73"/>
      <c r="I38" s="59">
        <f>'Annual Budget'!B44</f>
        <v>317</v>
      </c>
      <c r="J38" s="60" t="str">
        <f>'Annual Budget'!C44</f>
        <v>Other expense 1</v>
      </c>
      <c r="K38" s="61">
        <f>VLOOKUP(I38,'Annual Budget'!$B$3:$O$50,9,FALSE)</f>
        <v>0</v>
      </c>
      <c r="L38" s="62">
        <f t="shared" si="2"/>
        <v>0</v>
      </c>
    </row>
    <row r="39" spans="2:12" x14ac:dyDescent="0.3">
      <c r="B39" s="54"/>
      <c r="C39" s="55">
        <f>IF(B39&gt;0,VLOOKUP(B39,'Annual Budget'!$B$5:$C$48,2,FALSE),)</f>
        <v>0</v>
      </c>
      <c r="D39" s="74"/>
      <c r="E39" s="72"/>
      <c r="F39" s="73"/>
      <c r="I39" s="59">
        <f>'Annual Budget'!B45</f>
        <v>318</v>
      </c>
      <c r="J39" s="60" t="str">
        <f>'Annual Budget'!C45</f>
        <v>Other expense 2</v>
      </c>
      <c r="K39" s="61">
        <f>VLOOKUP(I39,'Annual Budget'!$B$3:$O$50,9,FALSE)</f>
        <v>0</v>
      </c>
      <c r="L39" s="62">
        <f t="shared" si="2"/>
        <v>0</v>
      </c>
    </row>
    <row r="40" spans="2:12" x14ac:dyDescent="0.3">
      <c r="B40" s="54"/>
      <c r="C40" s="55">
        <f>IF(B40&gt;0,VLOOKUP(B40,'Annual Budget'!$B$5:$C$48,2,FALSE),)</f>
        <v>0</v>
      </c>
      <c r="D40" s="74"/>
      <c r="E40" s="72"/>
      <c r="F40" s="73"/>
      <c r="I40" s="59">
        <f>'Annual Budget'!B46</f>
        <v>319</v>
      </c>
      <c r="J40" s="60" t="str">
        <f>'Annual Budget'!C46</f>
        <v>Other expense 3</v>
      </c>
      <c r="K40" s="61">
        <f>VLOOKUP(I40,'Annual Budget'!$B$3:$O$50,9,FALSE)</f>
        <v>0</v>
      </c>
      <c r="L40" s="62">
        <f t="shared" si="2"/>
        <v>0</v>
      </c>
    </row>
    <row r="41" spans="2:12" x14ac:dyDescent="0.3">
      <c r="B41" s="54"/>
      <c r="C41" s="55">
        <f>IF(B41&gt;0,VLOOKUP(B41,'Annual Budget'!$B$5:$C$48,2,FALSE),)</f>
        <v>0</v>
      </c>
      <c r="D41" s="74"/>
      <c r="E41" s="72"/>
      <c r="F41" s="73"/>
      <c r="I41" s="59">
        <f>'Annual Budget'!B47</f>
        <v>320</v>
      </c>
      <c r="J41" s="60" t="str">
        <f>'Annual Budget'!C47</f>
        <v>Other expense 4</v>
      </c>
      <c r="K41" s="61">
        <f>VLOOKUP(I41,'Annual Budget'!$B$3:$O$50,9,FALSE)</f>
        <v>0</v>
      </c>
      <c r="L41" s="62">
        <f t="shared" si="2"/>
        <v>0</v>
      </c>
    </row>
    <row r="42" spans="2:12" x14ac:dyDescent="0.3">
      <c r="B42" s="54"/>
      <c r="C42" s="55">
        <f>IF(B42&gt;0,VLOOKUP(B42,'Annual Budget'!$B$5:$C$48,2,FALSE),)</f>
        <v>0</v>
      </c>
      <c r="D42" s="74"/>
      <c r="E42" s="72"/>
      <c r="F42" s="73"/>
      <c r="I42" s="59">
        <f>'Annual Budget'!B48</f>
        <v>321</v>
      </c>
      <c r="J42" s="60" t="str">
        <f>'Annual Budget'!C48</f>
        <v>Other expense 5</v>
      </c>
      <c r="K42" s="61">
        <f>VLOOKUP(I42,'Annual Budget'!$B$3:$O$50,9,FALSE)</f>
        <v>0</v>
      </c>
      <c r="L42" s="62">
        <f t="shared" si="2"/>
        <v>0</v>
      </c>
    </row>
    <row r="43" spans="2:12" x14ac:dyDescent="0.3">
      <c r="B43" s="54"/>
      <c r="C43" s="55">
        <f>IF(B43&gt;0,VLOOKUP(B43,'Annual Budget'!$B$5:$C$48,2,FALSE),)</f>
        <v>0</v>
      </c>
      <c r="D43" s="74"/>
      <c r="E43" s="72"/>
      <c r="F43" s="73"/>
      <c r="I43" s="78" t="s">
        <v>38</v>
      </c>
      <c r="J43" s="79"/>
      <c r="K43" s="5">
        <f>SUM(K22:K42)</f>
        <v>0</v>
      </c>
      <c r="L43" s="66">
        <f>SUM(L22:L42)</f>
        <v>0</v>
      </c>
    </row>
    <row r="44" spans="2:12" ht="16.2" thickBot="1" x14ac:dyDescent="0.35">
      <c r="B44" s="54"/>
      <c r="C44" s="55">
        <f>IF(B44&gt;0,VLOOKUP(B44,'Annual Budget'!$B$5:$C$48,2,FALSE),)</f>
        <v>0</v>
      </c>
      <c r="D44" s="74"/>
      <c r="E44" s="72"/>
      <c r="F44" s="73"/>
      <c r="I44" s="80" t="s">
        <v>37</v>
      </c>
      <c r="J44" s="81"/>
      <c r="K44" s="6">
        <f>K21+K43</f>
        <v>0</v>
      </c>
      <c r="L44" s="67">
        <f>L21+L43</f>
        <v>0</v>
      </c>
    </row>
    <row r="45" spans="2:12" ht="16.2" thickTop="1" x14ac:dyDescent="0.3">
      <c r="B45" s="54"/>
      <c r="C45" s="55">
        <f>IF(B45&gt;0,VLOOKUP(B45,'Annual Budget'!$B$5:$C$48,2,FALSE),)</f>
        <v>0</v>
      </c>
      <c r="D45" s="74"/>
      <c r="E45" s="72"/>
      <c r="F45" s="73"/>
    </row>
    <row r="46" spans="2:12" x14ac:dyDescent="0.3">
      <c r="B46" s="54"/>
      <c r="C46" s="55">
        <f>IF(B46&gt;0,VLOOKUP(B46,'Annual Budget'!$B$5:$C$48,2,FALSE),)</f>
        <v>0</v>
      </c>
      <c r="D46" s="74"/>
      <c r="E46" s="72"/>
      <c r="F46" s="73"/>
    </row>
    <row r="47" spans="2:12" x14ac:dyDescent="0.3">
      <c r="B47" s="54"/>
      <c r="C47" s="55">
        <f>IF(B47&gt;0,VLOOKUP(B47,'Annual Budget'!$B$5:$C$48,2,FALSE),)</f>
        <v>0</v>
      </c>
      <c r="D47" s="74"/>
      <c r="E47" s="72"/>
      <c r="F47" s="73"/>
    </row>
    <row r="48" spans="2:12" x14ac:dyDescent="0.3">
      <c r="B48" s="54"/>
      <c r="C48" s="55">
        <f>IF(B48&gt;0,VLOOKUP(B48,'Annual Budget'!$B$5:$C$48,2,FALSE),)</f>
        <v>0</v>
      </c>
      <c r="D48" s="74"/>
      <c r="E48" s="72"/>
      <c r="F48" s="73"/>
    </row>
    <row r="49" spans="2:6" x14ac:dyDescent="0.3">
      <c r="B49" s="54"/>
      <c r="C49" s="55">
        <f>IF(B49&gt;0,VLOOKUP(B49,'Annual Budget'!$B$5:$C$48,2,FALSE),)</f>
        <v>0</v>
      </c>
      <c r="D49" s="74"/>
      <c r="E49" s="72"/>
      <c r="F49" s="73"/>
    </row>
    <row r="50" spans="2:6" x14ac:dyDescent="0.3">
      <c r="B50" s="54"/>
      <c r="C50" s="55">
        <f>IF(B50&gt;0,VLOOKUP(B50,'Annual Budget'!$B$5:$C$48,2,FALSE),)</f>
        <v>0</v>
      </c>
      <c r="D50" s="74"/>
      <c r="E50" s="72"/>
      <c r="F50" s="73"/>
    </row>
    <row r="51" spans="2:6" x14ac:dyDescent="0.3">
      <c r="B51" s="54"/>
      <c r="C51" s="55">
        <f>IF(B51&gt;0,VLOOKUP(B51,'Annual Budget'!$B$5:$C$48,2,FALSE),)</f>
        <v>0</v>
      </c>
      <c r="D51" s="74"/>
      <c r="E51" s="72"/>
      <c r="F51" s="73"/>
    </row>
    <row r="52" spans="2:6" x14ac:dyDescent="0.3">
      <c r="B52" s="54"/>
      <c r="C52" s="55">
        <f>IF(B52&gt;0,VLOOKUP(B52,'Annual Budget'!$B$5:$C$48,2,FALSE),)</f>
        <v>0</v>
      </c>
      <c r="D52" s="74"/>
      <c r="E52" s="72"/>
      <c r="F52" s="73"/>
    </row>
    <row r="53" spans="2:6" x14ac:dyDescent="0.3">
      <c r="B53" s="54"/>
      <c r="C53" s="55">
        <f>IF(B53&gt;0,VLOOKUP(B53,'Annual Budget'!$B$5:$C$48,2,FALSE),)</f>
        <v>0</v>
      </c>
      <c r="D53" s="74"/>
      <c r="E53" s="72"/>
      <c r="F53" s="73"/>
    </row>
    <row r="54" spans="2:6" x14ac:dyDescent="0.3">
      <c r="B54" s="54"/>
      <c r="C54" s="55">
        <f>IF(B54&gt;0,VLOOKUP(B54,'Annual Budget'!$B$5:$C$48,2,FALSE),)</f>
        <v>0</v>
      </c>
      <c r="D54" s="74"/>
      <c r="E54" s="72"/>
      <c r="F54" s="73"/>
    </row>
    <row r="55" spans="2:6" x14ac:dyDescent="0.3">
      <c r="B55" s="54"/>
      <c r="C55" s="55">
        <f>IF(B55&gt;0,VLOOKUP(B55,'Annual Budget'!$B$5:$C$48,2,FALSE),)</f>
        <v>0</v>
      </c>
      <c r="D55" s="74"/>
      <c r="E55" s="72"/>
      <c r="F55" s="73"/>
    </row>
    <row r="56" spans="2:6" x14ac:dyDescent="0.3">
      <c r="B56" s="54"/>
      <c r="C56" s="55">
        <f>IF(B56&gt;0,VLOOKUP(B56,'Annual Budget'!$B$5:$C$48,2,FALSE),)</f>
        <v>0</v>
      </c>
      <c r="D56" s="74"/>
      <c r="E56" s="72"/>
      <c r="F56" s="73"/>
    </row>
    <row r="57" spans="2:6" x14ac:dyDescent="0.3">
      <c r="B57" s="54"/>
      <c r="C57" s="55">
        <f>IF(B57&gt;0,VLOOKUP(B57,'Annual Budget'!$B$5:$C$48,2,FALSE),)</f>
        <v>0</v>
      </c>
      <c r="D57" s="74"/>
      <c r="E57" s="72"/>
      <c r="F57" s="73"/>
    </row>
    <row r="58" spans="2:6" x14ac:dyDescent="0.3">
      <c r="B58" s="54"/>
      <c r="C58" s="55">
        <f>IF(B58&gt;0,VLOOKUP(B58,'Annual Budget'!$B$5:$C$48,2,FALSE),)</f>
        <v>0</v>
      </c>
      <c r="D58" s="74"/>
      <c r="E58" s="72"/>
      <c r="F58" s="73"/>
    </row>
    <row r="59" spans="2:6" x14ac:dyDescent="0.3">
      <c r="B59" s="54"/>
      <c r="C59" s="55">
        <f>IF(B59&gt;0,VLOOKUP(B59,'Annual Budget'!$B$5:$C$48,2,FALSE),)</f>
        <v>0</v>
      </c>
      <c r="D59" s="74"/>
      <c r="E59" s="72"/>
      <c r="F59" s="73"/>
    </row>
    <row r="60" spans="2:6" x14ac:dyDescent="0.3">
      <c r="B60" s="54"/>
      <c r="C60" s="55">
        <f>IF(B60&gt;0,VLOOKUP(B60,'Annual Budget'!$B$5:$C$48,2,FALSE),)</f>
        <v>0</v>
      </c>
      <c r="D60" s="74"/>
      <c r="E60" s="72"/>
      <c r="F60" s="73"/>
    </row>
    <row r="61" spans="2:6" x14ac:dyDescent="0.3">
      <c r="B61" s="54"/>
      <c r="C61" s="55">
        <f>IF(B61&gt;0,VLOOKUP(B61,'Annual Budget'!$B$5:$C$48,2,FALSE),)</f>
        <v>0</v>
      </c>
      <c r="D61" s="74"/>
      <c r="E61" s="72"/>
      <c r="F61" s="73"/>
    </row>
    <row r="62" spans="2:6" x14ac:dyDescent="0.3">
      <c r="B62" s="54"/>
      <c r="C62" s="55">
        <f>IF(B62&gt;0,VLOOKUP(B62,'Annual Budget'!$B$5:$C$48,2,FALSE),)</f>
        <v>0</v>
      </c>
      <c r="D62" s="74"/>
      <c r="E62" s="72"/>
      <c r="F62" s="73"/>
    </row>
    <row r="63" spans="2:6" x14ac:dyDescent="0.3">
      <c r="B63" s="54"/>
      <c r="C63" s="55">
        <f>IF(B63&gt;0,VLOOKUP(B63,'Annual Budget'!$B$5:$C$48,2,FALSE),)</f>
        <v>0</v>
      </c>
      <c r="D63" s="74"/>
      <c r="E63" s="72"/>
      <c r="F63" s="73"/>
    </row>
    <row r="64" spans="2:6" x14ac:dyDescent="0.3">
      <c r="B64" s="54"/>
      <c r="C64" s="55">
        <f>IF(B64&gt;0,VLOOKUP(B64,'Annual Budget'!$B$5:$C$48,2,FALSE),)</f>
        <v>0</v>
      </c>
      <c r="D64" s="74"/>
      <c r="E64" s="72"/>
      <c r="F64" s="73"/>
    </row>
    <row r="65" spans="2:6" x14ac:dyDescent="0.3">
      <c r="B65" s="54"/>
      <c r="C65" s="55">
        <f>IF(B65&gt;0,VLOOKUP(B65,'Annual Budget'!$B$5:$C$48,2,FALSE),)</f>
        <v>0</v>
      </c>
      <c r="D65" s="74"/>
      <c r="E65" s="72"/>
      <c r="F65" s="73"/>
    </row>
    <row r="66" spans="2:6" x14ac:dyDescent="0.3">
      <c r="B66" s="54"/>
      <c r="C66" s="55">
        <f>IF(B66&gt;0,VLOOKUP(B66,'Annual Budget'!$B$5:$C$48,2,FALSE),)</f>
        <v>0</v>
      </c>
      <c r="D66" s="74"/>
      <c r="E66" s="72"/>
      <c r="F66" s="73"/>
    </row>
    <row r="67" spans="2:6" x14ac:dyDescent="0.3">
      <c r="B67" s="54"/>
      <c r="C67" s="55">
        <f>IF(B67&gt;0,VLOOKUP(B67,'Annual Budget'!$B$5:$C$48,2,FALSE),)</f>
        <v>0</v>
      </c>
      <c r="D67" s="74"/>
      <c r="E67" s="72"/>
      <c r="F67" s="73"/>
    </row>
    <row r="68" spans="2:6" x14ac:dyDescent="0.3">
      <c r="B68" s="54"/>
      <c r="C68" s="55">
        <f>IF(B68&gt;0,VLOOKUP(B68,'Annual Budget'!$B$5:$C$48,2,FALSE),)</f>
        <v>0</v>
      </c>
      <c r="D68" s="74"/>
      <c r="E68" s="72"/>
      <c r="F68" s="73"/>
    </row>
    <row r="69" spans="2:6" x14ac:dyDescent="0.3">
      <c r="B69" s="54"/>
      <c r="C69" s="55">
        <f>IF(B69&gt;0,VLOOKUP(B69,'Annual Budget'!$B$5:$C$48,2,FALSE),)</f>
        <v>0</v>
      </c>
      <c r="D69" s="74"/>
      <c r="E69" s="72"/>
      <c r="F69" s="73"/>
    </row>
    <row r="70" spans="2:6" x14ac:dyDescent="0.3">
      <c r="B70" s="54"/>
      <c r="C70" s="55">
        <f>IF(B70&gt;0,VLOOKUP(B70,'Annual Budget'!$B$5:$C$48,2,FALSE),)</f>
        <v>0</v>
      </c>
      <c r="D70" s="74"/>
      <c r="E70" s="72"/>
      <c r="F70" s="73"/>
    </row>
    <row r="71" spans="2:6" x14ac:dyDescent="0.3">
      <c r="B71" s="54"/>
      <c r="C71" s="55">
        <f>IF(B71&gt;0,VLOOKUP(B71,'Annual Budget'!$B$5:$C$48,2,FALSE),)</f>
        <v>0</v>
      </c>
      <c r="D71" s="74"/>
      <c r="E71" s="72"/>
      <c r="F71" s="73"/>
    </row>
    <row r="72" spans="2:6" x14ac:dyDescent="0.3">
      <c r="B72" s="54"/>
      <c r="C72" s="55">
        <f>IF(B72&gt;0,VLOOKUP(B72,'Annual Budget'!$B$5:$C$48,2,FALSE),)</f>
        <v>0</v>
      </c>
      <c r="D72" s="74"/>
      <c r="E72" s="72"/>
      <c r="F72" s="73"/>
    </row>
    <row r="73" spans="2:6" x14ac:dyDescent="0.3">
      <c r="B73" s="54"/>
      <c r="C73" s="55">
        <f>IF(B73&gt;0,VLOOKUP(B73,'Annual Budget'!$B$5:$C$48,2,FALSE),)</f>
        <v>0</v>
      </c>
      <c r="D73" s="74"/>
      <c r="E73" s="72"/>
      <c r="F73" s="73"/>
    </row>
    <row r="74" spans="2:6" x14ac:dyDescent="0.3">
      <c r="B74" s="54"/>
      <c r="C74" s="55">
        <f>IF(B74&gt;0,VLOOKUP(B74,'Annual Budget'!$B$5:$C$48,2,FALSE),)</f>
        <v>0</v>
      </c>
      <c r="D74" s="74"/>
      <c r="E74" s="72"/>
      <c r="F74" s="73"/>
    </row>
    <row r="75" spans="2:6" x14ac:dyDescent="0.3">
      <c r="B75" s="54"/>
      <c r="C75" s="55">
        <f>IF(B75&gt;0,VLOOKUP(B75,'Annual Budget'!$B$5:$C$48,2,FALSE),)</f>
        <v>0</v>
      </c>
      <c r="D75" s="74"/>
      <c r="E75" s="72"/>
      <c r="F75" s="73"/>
    </row>
    <row r="76" spans="2:6" x14ac:dyDescent="0.3">
      <c r="B76" s="54"/>
      <c r="C76" s="55">
        <f>IF(B76&gt;0,VLOOKUP(B76,'Annual Budget'!$B$5:$C$48,2,FALSE),)</f>
        <v>0</v>
      </c>
      <c r="D76" s="74"/>
      <c r="E76" s="72"/>
      <c r="F76" s="73"/>
    </row>
    <row r="77" spans="2:6" x14ac:dyDescent="0.3">
      <c r="B77" s="54"/>
      <c r="C77" s="55">
        <f>IF(B77&gt;0,VLOOKUP(B77,'Annual Budget'!$B$5:$C$48,2,FALSE),)</f>
        <v>0</v>
      </c>
      <c r="D77" s="74"/>
      <c r="E77" s="72"/>
      <c r="F77" s="73"/>
    </row>
    <row r="78" spans="2:6" x14ac:dyDescent="0.3">
      <c r="B78" s="54"/>
      <c r="C78" s="55">
        <f>IF(B78&gt;0,VLOOKUP(B78,'Annual Budget'!$B$5:$C$48,2,FALSE),)</f>
        <v>0</v>
      </c>
      <c r="D78" s="74"/>
      <c r="E78" s="72"/>
      <c r="F78" s="73"/>
    </row>
    <row r="79" spans="2:6" x14ac:dyDescent="0.3">
      <c r="B79" s="54"/>
      <c r="C79" s="55">
        <f>IF(B79&gt;0,VLOOKUP(B79,'Annual Budget'!$B$5:$C$48,2,FALSE),)</f>
        <v>0</v>
      </c>
      <c r="D79" s="74"/>
      <c r="E79" s="72"/>
      <c r="F79" s="73"/>
    </row>
    <row r="80" spans="2:6" x14ac:dyDescent="0.3">
      <c r="B80" s="54"/>
      <c r="C80" s="55">
        <f>IF(B80&gt;0,VLOOKUP(B80,'Annual Budget'!$B$5:$C$48,2,FALSE),)</f>
        <v>0</v>
      </c>
      <c r="D80" s="74"/>
      <c r="E80" s="72"/>
      <c r="F80" s="73"/>
    </row>
    <row r="81" spans="2:6" x14ac:dyDescent="0.3">
      <c r="B81" s="54"/>
      <c r="C81" s="55">
        <f>IF(B81&gt;0,VLOOKUP(B81,'Annual Budget'!$B$5:$C$48,2,FALSE),)</f>
        <v>0</v>
      </c>
      <c r="D81" s="74"/>
      <c r="E81" s="72"/>
      <c r="F81" s="73"/>
    </row>
    <row r="82" spans="2:6" x14ac:dyDescent="0.3">
      <c r="B82" s="54"/>
      <c r="C82" s="55">
        <f>IF(B82&gt;0,VLOOKUP(B82,'Annual Budget'!$B$5:$C$48,2,FALSE),)</f>
        <v>0</v>
      </c>
      <c r="D82" s="74"/>
      <c r="E82" s="72"/>
      <c r="F82" s="73"/>
    </row>
    <row r="83" spans="2:6" x14ac:dyDescent="0.3">
      <c r="B83" s="54"/>
      <c r="C83" s="55">
        <f>IF(B83&gt;0,VLOOKUP(B83,'Annual Budget'!$B$5:$C$48,2,FALSE),)</f>
        <v>0</v>
      </c>
      <c r="D83" s="74"/>
      <c r="E83" s="72"/>
      <c r="F83" s="73"/>
    </row>
    <row r="84" spans="2:6" x14ac:dyDescent="0.3">
      <c r="B84" s="54"/>
      <c r="C84" s="55">
        <f>IF(B84&gt;0,VLOOKUP(B84,'Annual Budget'!$B$5:$C$48,2,FALSE),)</f>
        <v>0</v>
      </c>
      <c r="D84" s="74"/>
      <c r="E84" s="72"/>
      <c r="F84" s="73"/>
    </row>
    <row r="85" spans="2:6" x14ac:dyDescent="0.3">
      <c r="B85" s="54"/>
      <c r="C85" s="55">
        <f>IF(B85&gt;0,VLOOKUP(B85,'Annual Budget'!$B$5:$C$48,2,FALSE),)</f>
        <v>0</v>
      </c>
      <c r="D85" s="74"/>
      <c r="E85" s="72"/>
      <c r="F85" s="73"/>
    </row>
    <row r="86" spans="2:6" x14ac:dyDescent="0.3">
      <c r="B86" s="54"/>
      <c r="C86" s="55">
        <f>IF(B86&gt;0,VLOOKUP(B86,'Annual Budget'!$B$5:$C$48,2,FALSE),)</f>
        <v>0</v>
      </c>
      <c r="D86" s="74"/>
      <c r="E86" s="72"/>
      <c r="F86" s="73"/>
    </row>
    <row r="87" spans="2:6" x14ac:dyDescent="0.3">
      <c r="B87" s="54"/>
      <c r="C87" s="55">
        <f>IF(B87&gt;0,VLOOKUP(B87,'Annual Budget'!$B$5:$C$48,2,FALSE),)</f>
        <v>0</v>
      </c>
      <c r="D87" s="74"/>
      <c r="E87" s="72"/>
      <c r="F87" s="73"/>
    </row>
    <row r="88" spans="2:6" x14ac:dyDescent="0.3">
      <c r="B88" s="54"/>
      <c r="C88" s="55">
        <f>IF(B88&gt;0,VLOOKUP(B88,'Annual Budget'!$B$5:$C$48,2,FALSE),)</f>
        <v>0</v>
      </c>
      <c r="D88" s="74"/>
      <c r="E88" s="72"/>
      <c r="F88" s="73"/>
    </row>
    <row r="89" spans="2:6" x14ac:dyDescent="0.3">
      <c r="B89" s="54"/>
      <c r="C89" s="55">
        <f>IF(B89&gt;0,VLOOKUP(B89,'Annual Budget'!$B$5:$C$48,2,FALSE),)</f>
        <v>0</v>
      </c>
      <c r="D89" s="74"/>
      <c r="E89" s="72"/>
      <c r="F89" s="73"/>
    </row>
    <row r="90" spans="2:6" x14ac:dyDescent="0.3">
      <c r="B90" s="54"/>
      <c r="C90" s="55">
        <f>IF(B90&gt;0,VLOOKUP(B90,'Annual Budget'!$B$5:$C$48,2,FALSE),)</f>
        <v>0</v>
      </c>
      <c r="D90" s="74"/>
      <c r="E90" s="72"/>
      <c r="F90" s="73"/>
    </row>
    <row r="91" spans="2:6" x14ac:dyDescent="0.3">
      <c r="B91" s="54"/>
      <c r="C91" s="55">
        <f>IF(B91&gt;0,VLOOKUP(B91,'Annual Budget'!$B$5:$C$48,2,FALSE),)</f>
        <v>0</v>
      </c>
      <c r="D91" s="74"/>
      <c r="E91" s="72"/>
      <c r="F91" s="73"/>
    </row>
    <row r="92" spans="2:6" x14ac:dyDescent="0.3">
      <c r="B92" s="54"/>
      <c r="C92" s="55">
        <f>IF(B92&gt;0,VLOOKUP(B92,'Annual Budget'!$B$5:$C$48,2,FALSE),)</f>
        <v>0</v>
      </c>
      <c r="D92" s="74"/>
      <c r="E92" s="72"/>
      <c r="F92" s="73"/>
    </row>
    <row r="93" spans="2:6" x14ac:dyDescent="0.3">
      <c r="B93" s="54"/>
      <c r="C93" s="55">
        <f>IF(B93&gt;0,VLOOKUP(B93,'Annual Budget'!$B$5:$C$48,2,FALSE),)</f>
        <v>0</v>
      </c>
      <c r="D93" s="74"/>
      <c r="E93" s="72"/>
      <c r="F93" s="73"/>
    </row>
    <row r="94" spans="2:6" x14ac:dyDescent="0.3">
      <c r="B94" s="54"/>
      <c r="C94" s="55">
        <f>IF(B94&gt;0,VLOOKUP(B94,'Annual Budget'!$B$5:$C$48,2,FALSE),)</f>
        <v>0</v>
      </c>
      <c r="D94" s="74"/>
      <c r="E94" s="72"/>
      <c r="F94" s="73"/>
    </row>
    <row r="95" spans="2:6" x14ac:dyDescent="0.3">
      <c r="B95" s="54"/>
      <c r="C95" s="55">
        <f>IF(B95&gt;0,VLOOKUP(B95,'Annual Budget'!$B$5:$C$48,2,FALSE),)</f>
        <v>0</v>
      </c>
      <c r="D95" s="74"/>
      <c r="E95" s="72"/>
      <c r="F95" s="73"/>
    </row>
    <row r="96" spans="2:6" x14ac:dyDescent="0.3">
      <c r="B96" s="54"/>
      <c r="C96" s="55">
        <f>IF(B96&gt;0,VLOOKUP(B96,'Annual Budget'!$B$5:$C$48,2,FALSE),)</f>
        <v>0</v>
      </c>
      <c r="D96" s="74"/>
      <c r="E96" s="72"/>
      <c r="F96" s="73"/>
    </row>
    <row r="97" spans="2:6" x14ac:dyDescent="0.3">
      <c r="B97" s="54"/>
      <c r="C97" s="55">
        <f>IF(B97&gt;0,VLOOKUP(B97,'Annual Budget'!$B$5:$C$48,2,FALSE),)</f>
        <v>0</v>
      </c>
      <c r="D97" s="74"/>
      <c r="E97" s="72"/>
      <c r="F97" s="73"/>
    </row>
    <row r="98" spans="2:6" x14ac:dyDescent="0.3">
      <c r="B98" s="54"/>
      <c r="C98" s="55">
        <f>IF(B98&gt;0,VLOOKUP(B98,'Annual Budget'!$B$5:$C$48,2,FALSE),)</f>
        <v>0</v>
      </c>
      <c r="D98" s="74"/>
      <c r="E98" s="72"/>
      <c r="F98" s="73"/>
    </row>
    <row r="99" spans="2:6" x14ac:dyDescent="0.3">
      <c r="B99" s="54"/>
      <c r="C99" s="55">
        <f>IF(B99&gt;0,VLOOKUP(B99,'Annual Budget'!$B$5:$C$48,2,FALSE),)</f>
        <v>0</v>
      </c>
      <c r="D99" s="74"/>
      <c r="E99" s="72"/>
      <c r="F99" s="73"/>
    </row>
    <row r="100" spans="2:6" x14ac:dyDescent="0.3">
      <c r="B100" s="54"/>
      <c r="C100" s="55">
        <f>IF(B100&gt;0,VLOOKUP(B100,'Annual Budget'!$B$5:$C$48,2,FALSE),)</f>
        <v>0</v>
      </c>
      <c r="D100" s="74"/>
      <c r="E100" s="72"/>
      <c r="F100" s="73"/>
    </row>
    <row r="101" spans="2:6" x14ac:dyDescent="0.3">
      <c r="B101" s="54"/>
      <c r="C101" s="55">
        <f>IF(B101&gt;0,VLOOKUP(B101,'Annual Budget'!$B$5:$C$48,2,FALSE),)</f>
        <v>0</v>
      </c>
      <c r="D101" s="74"/>
      <c r="E101" s="72"/>
      <c r="F101" s="73"/>
    </row>
    <row r="102" spans="2:6" x14ac:dyDescent="0.3">
      <c r="B102" s="54"/>
      <c r="C102" s="55">
        <f>IF(B102&gt;0,VLOOKUP(B102,'Annual Budget'!$B$5:$C$48,2,FALSE),)</f>
        <v>0</v>
      </c>
      <c r="D102" s="74"/>
      <c r="E102" s="72"/>
      <c r="F102" s="73"/>
    </row>
    <row r="103" spans="2:6" x14ac:dyDescent="0.3">
      <c r="B103" s="54"/>
      <c r="C103" s="55">
        <f>IF(B103&gt;0,VLOOKUP(B103,'Annual Budget'!$B$5:$C$48,2,FALSE),)</f>
        <v>0</v>
      </c>
      <c r="D103" s="74"/>
      <c r="E103" s="72"/>
      <c r="F103" s="73"/>
    </row>
    <row r="104" spans="2:6" x14ac:dyDescent="0.3">
      <c r="B104" s="54"/>
      <c r="C104" s="55">
        <f>IF(B104&gt;0,VLOOKUP(B104,'Annual Budget'!$B$5:$C$48,2,FALSE),)</f>
        <v>0</v>
      </c>
      <c r="D104" s="74"/>
      <c r="E104" s="72"/>
      <c r="F104" s="73"/>
    </row>
    <row r="105" spans="2:6" x14ac:dyDescent="0.3">
      <c r="B105" s="54"/>
      <c r="C105" s="55">
        <f>IF(B105&gt;0,VLOOKUP(B105,'Annual Budget'!$B$5:$C$48,2,FALSE),)</f>
        <v>0</v>
      </c>
      <c r="D105" s="74"/>
      <c r="E105" s="72"/>
      <c r="F105" s="73"/>
    </row>
    <row r="106" spans="2:6" x14ac:dyDescent="0.3">
      <c r="B106" s="54"/>
      <c r="C106" s="55">
        <f>IF(B106&gt;0,VLOOKUP(B106,'Annual Budget'!$B$5:$C$48,2,FALSE),)</f>
        <v>0</v>
      </c>
      <c r="D106" s="74"/>
      <c r="E106" s="72"/>
      <c r="F106" s="73"/>
    </row>
    <row r="107" spans="2:6" x14ac:dyDescent="0.3">
      <c r="B107" s="54"/>
      <c r="C107" s="55">
        <f>IF(B107&gt;0,VLOOKUP(B107,'Annual Budget'!$B$5:$C$48,2,FALSE),)</f>
        <v>0</v>
      </c>
      <c r="D107" s="74"/>
      <c r="E107" s="72"/>
      <c r="F107" s="73"/>
    </row>
    <row r="108" spans="2:6" x14ac:dyDescent="0.3">
      <c r="B108" s="54"/>
      <c r="C108" s="55">
        <f>IF(B108&gt;0,VLOOKUP(B108,'Annual Budget'!$B$5:$C$48,2,FALSE),)</f>
        <v>0</v>
      </c>
      <c r="D108" s="74"/>
      <c r="E108" s="72"/>
      <c r="F108" s="73"/>
    </row>
    <row r="109" spans="2:6" x14ac:dyDescent="0.3">
      <c r="B109" s="54"/>
      <c r="C109" s="55">
        <f>IF(B109&gt;0,VLOOKUP(B109,'Annual Budget'!$B$5:$C$48,2,FALSE),)</f>
        <v>0</v>
      </c>
      <c r="D109" s="74"/>
      <c r="E109" s="72"/>
      <c r="F109" s="73"/>
    </row>
    <row r="110" spans="2:6" x14ac:dyDescent="0.3">
      <c r="B110" s="54"/>
      <c r="C110" s="55">
        <f>IF(B110&gt;0,VLOOKUP(B110,'Annual Budget'!$B$5:$C$48,2,FALSE),)</f>
        <v>0</v>
      </c>
      <c r="D110" s="74"/>
      <c r="E110" s="72"/>
      <c r="F110" s="73"/>
    </row>
    <row r="111" spans="2:6" x14ac:dyDescent="0.3">
      <c r="B111" s="54"/>
      <c r="C111" s="55">
        <f>IF(B111&gt;0,VLOOKUP(B111,'Annual Budget'!$B$5:$C$48,2,FALSE),)</f>
        <v>0</v>
      </c>
      <c r="D111" s="74"/>
      <c r="E111" s="72"/>
      <c r="F111" s="73"/>
    </row>
    <row r="112" spans="2:6" x14ac:dyDescent="0.3">
      <c r="B112" s="54"/>
      <c r="C112" s="55">
        <f>IF(B112&gt;0,VLOOKUP(B112,'Annual Budget'!$B$5:$C$48,2,FALSE),)</f>
        <v>0</v>
      </c>
      <c r="D112" s="74"/>
      <c r="E112" s="72"/>
      <c r="F112" s="73"/>
    </row>
    <row r="113" spans="2:6" x14ac:dyDescent="0.3">
      <c r="B113" s="54"/>
      <c r="C113" s="55">
        <f>IF(B113&gt;0,VLOOKUP(B113,'Annual Budget'!$B$5:$C$48,2,FALSE),)</f>
        <v>0</v>
      </c>
      <c r="D113" s="74"/>
      <c r="E113" s="72"/>
      <c r="F113" s="73"/>
    </row>
    <row r="114" spans="2:6" x14ac:dyDescent="0.3">
      <c r="B114" s="54"/>
      <c r="C114" s="55">
        <f>IF(B114&gt;0,VLOOKUP(B114,'Annual Budget'!$B$5:$C$48,2,FALSE),)</f>
        <v>0</v>
      </c>
      <c r="D114" s="74"/>
      <c r="E114" s="72"/>
      <c r="F114" s="73"/>
    </row>
    <row r="115" spans="2:6" x14ac:dyDescent="0.3">
      <c r="B115" s="54"/>
      <c r="C115" s="55">
        <f>IF(B115&gt;0,VLOOKUP(B115,'Annual Budget'!$B$5:$C$48,2,FALSE),)</f>
        <v>0</v>
      </c>
      <c r="D115" s="74"/>
      <c r="E115" s="72"/>
      <c r="F115" s="73"/>
    </row>
    <row r="116" spans="2:6" x14ac:dyDescent="0.3">
      <c r="B116" s="54"/>
      <c r="C116" s="55">
        <f>IF(B116&gt;0,VLOOKUP(B116,'Annual Budget'!$B$5:$C$48,2,FALSE),)</f>
        <v>0</v>
      </c>
      <c r="D116" s="74"/>
      <c r="E116" s="72"/>
      <c r="F116" s="73"/>
    </row>
    <row r="117" spans="2:6" x14ac:dyDescent="0.3">
      <c r="B117" s="54"/>
      <c r="C117" s="55">
        <f>IF(B117&gt;0,VLOOKUP(B117,'Annual Budget'!$B$5:$C$48,2,FALSE),)</f>
        <v>0</v>
      </c>
      <c r="D117" s="74"/>
      <c r="E117" s="72"/>
      <c r="F117" s="73"/>
    </row>
    <row r="118" spans="2:6" x14ac:dyDescent="0.3">
      <c r="B118" s="54"/>
      <c r="C118" s="55">
        <f>IF(B118&gt;0,VLOOKUP(B118,'Annual Budget'!$B$5:$C$48,2,FALSE),)</f>
        <v>0</v>
      </c>
      <c r="D118" s="74"/>
      <c r="E118" s="72"/>
      <c r="F118" s="73"/>
    </row>
    <row r="119" spans="2:6" x14ac:dyDescent="0.3">
      <c r="B119" s="54"/>
      <c r="C119" s="55">
        <f>IF(B119&gt;0,VLOOKUP(B119,'Annual Budget'!$B$5:$C$48,2,FALSE),)</f>
        <v>0</v>
      </c>
      <c r="D119" s="74"/>
      <c r="E119" s="72"/>
      <c r="F119" s="73"/>
    </row>
    <row r="120" spans="2:6" x14ac:dyDescent="0.3">
      <c r="B120" s="54"/>
      <c r="C120" s="55">
        <f>IF(B120&gt;0,VLOOKUP(B120,'Annual Budget'!$B$5:$C$48,2,FALSE),)</f>
        <v>0</v>
      </c>
      <c r="D120" s="74"/>
      <c r="E120" s="72"/>
      <c r="F120" s="73"/>
    </row>
    <row r="121" spans="2:6" x14ac:dyDescent="0.3">
      <c r="B121" s="54"/>
      <c r="C121" s="55">
        <f>IF(B121&gt;0,VLOOKUP(B121,'Annual Budget'!$B$5:$C$48,2,FALSE),)</f>
        <v>0</v>
      </c>
      <c r="D121" s="74"/>
      <c r="E121" s="72"/>
      <c r="F121" s="73"/>
    </row>
    <row r="122" spans="2:6" x14ac:dyDescent="0.3">
      <c r="B122" s="54"/>
      <c r="C122" s="55">
        <f>IF(B122&gt;0,VLOOKUP(B122,'Annual Budget'!$B$5:$C$48,2,FALSE),)</f>
        <v>0</v>
      </c>
      <c r="D122" s="74"/>
      <c r="E122" s="72"/>
      <c r="F122" s="73"/>
    </row>
    <row r="123" spans="2:6" x14ac:dyDescent="0.3">
      <c r="B123" s="54"/>
      <c r="C123" s="55">
        <f>IF(B123&gt;0,VLOOKUP(B123,'Annual Budget'!$B$5:$C$48,2,FALSE),)</f>
        <v>0</v>
      </c>
      <c r="D123" s="74"/>
      <c r="E123" s="72"/>
      <c r="F123" s="73"/>
    </row>
    <row r="124" spans="2:6" x14ac:dyDescent="0.3">
      <c r="B124" s="54"/>
      <c r="C124" s="55">
        <f>IF(B124&gt;0,VLOOKUP(B124,'Annual Budget'!$B$5:$C$48,2,FALSE),)</f>
        <v>0</v>
      </c>
      <c r="D124" s="74"/>
      <c r="E124" s="72"/>
      <c r="F124" s="73"/>
    </row>
    <row r="125" spans="2:6" x14ac:dyDescent="0.3">
      <c r="B125" s="54"/>
      <c r="C125" s="55">
        <f>IF(B125&gt;0,VLOOKUP(B125,'Annual Budget'!$B$5:$C$48,2,FALSE),)</f>
        <v>0</v>
      </c>
      <c r="D125" s="74"/>
      <c r="E125" s="72"/>
      <c r="F125" s="73"/>
    </row>
    <row r="126" spans="2:6" x14ac:dyDescent="0.3">
      <c r="B126" s="54"/>
      <c r="C126" s="55">
        <f>IF(B126&gt;0,VLOOKUP(B126,'Annual Budget'!$B$5:$C$48,2,FALSE),)</f>
        <v>0</v>
      </c>
      <c r="D126" s="74"/>
      <c r="E126" s="72"/>
      <c r="F126" s="73"/>
    </row>
    <row r="127" spans="2:6" x14ac:dyDescent="0.3">
      <c r="B127" s="54"/>
      <c r="C127" s="55">
        <f>IF(B127&gt;0,VLOOKUP(B127,'Annual Budget'!$B$5:$C$48,2,FALSE),)</f>
        <v>0</v>
      </c>
      <c r="D127" s="74"/>
      <c r="E127" s="72"/>
      <c r="F127" s="73"/>
    </row>
    <row r="128" spans="2:6" x14ac:dyDescent="0.3">
      <c r="B128" s="54"/>
      <c r="C128" s="55">
        <f>IF(B128&gt;0,VLOOKUP(B128,'Annual Budget'!$B$5:$C$48,2,FALSE),)</f>
        <v>0</v>
      </c>
      <c r="D128" s="74"/>
      <c r="E128" s="72"/>
      <c r="F128" s="73"/>
    </row>
    <row r="129" spans="2:6" x14ac:dyDescent="0.3">
      <c r="B129" s="54"/>
      <c r="C129" s="55">
        <f>IF(B129&gt;0,VLOOKUP(B129,'Annual Budget'!$B$5:$C$48,2,FALSE),)</f>
        <v>0</v>
      </c>
      <c r="D129" s="74"/>
      <c r="E129" s="72"/>
      <c r="F129" s="73"/>
    </row>
    <row r="130" spans="2:6" x14ac:dyDescent="0.3">
      <c r="B130" s="54"/>
      <c r="C130" s="55">
        <f>IF(B130&gt;0,VLOOKUP(B130,'Annual Budget'!$B$5:$C$48,2,FALSE),)</f>
        <v>0</v>
      </c>
      <c r="D130" s="74"/>
      <c r="E130" s="72"/>
      <c r="F130" s="73"/>
    </row>
    <row r="131" spans="2:6" x14ac:dyDescent="0.3">
      <c r="B131" s="54"/>
      <c r="C131" s="55">
        <f>IF(B131&gt;0,VLOOKUP(B131,'Annual Budget'!$B$5:$C$48,2,FALSE),)</f>
        <v>0</v>
      </c>
      <c r="D131" s="74"/>
      <c r="E131" s="72"/>
      <c r="F131" s="73"/>
    </row>
    <row r="132" spans="2:6" x14ac:dyDescent="0.3">
      <c r="B132" s="54"/>
      <c r="C132" s="55">
        <f>IF(B132&gt;0,VLOOKUP(B132,'Annual Budget'!$B$5:$C$48,2,FALSE),)</f>
        <v>0</v>
      </c>
      <c r="D132" s="74"/>
      <c r="E132" s="72"/>
      <c r="F132" s="73"/>
    </row>
    <row r="133" spans="2:6" x14ac:dyDescent="0.3">
      <c r="B133" s="54"/>
      <c r="C133" s="55">
        <f>IF(B133&gt;0,VLOOKUP(B133,'Annual Budget'!$B$5:$C$48,2,FALSE),)</f>
        <v>0</v>
      </c>
      <c r="D133" s="74"/>
      <c r="E133" s="72"/>
      <c r="F133" s="73"/>
    </row>
    <row r="134" spans="2:6" x14ac:dyDescent="0.3">
      <c r="B134" s="54"/>
      <c r="C134" s="55">
        <f>IF(B134&gt;0,VLOOKUP(B134,'Annual Budget'!$B$5:$C$48,2,FALSE),)</f>
        <v>0</v>
      </c>
      <c r="D134" s="74"/>
      <c r="E134" s="72"/>
      <c r="F134" s="73"/>
    </row>
    <row r="135" spans="2:6" x14ac:dyDescent="0.3">
      <c r="B135" s="54"/>
      <c r="C135" s="55">
        <f>IF(B135&gt;0,VLOOKUP(B135,'Annual Budget'!$B$5:$C$48,2,FALSE),)</f>
        <v>0</v>
      </c>
      <c r="D135" s="74"/>
      <c r="E135" s="72"/>
      <c r="F135" s="73"/>
    </row>
    <row r="136" spans="2:6" x14ac:dyDescent="0.3">
      <c r="B136" s="54"/>
      <c r="C136" s="55">
        <f>IF(B136&gt;0,VLOOKUP(B136,'Annual Budget'!$B$5:$C$48,2,FALSE),)</f>
        <v>0</v>
      </c>
      <c r="D136" s="74"/>
      <c r="E136" s="72"/>
      <c r="F136" s="73"/>
    </row>
    <row r="137" spans="2:6" x14ac:dyDescent="0.3">
      <c r="B137" s="54"/>
      <c r="C137" s="55">
        <f>IF(B137&gt;0,VLOOKUP(B137,'Annual Budget'!$B$5:$C$48,2,FALSE),)</f>
        <v>0</v>
      </c>
      <c r="D137" s="74"/>
      <c r="E137" s="72"/>
      <c r="F137" s="73"/>
    </row>
    <row r="138" spans="2:6" x14ac:dyDescent="0.3">
      <c r="B138" s="54"/>
      <c r="C138" s="55">
        <f>IF(B138&gt;0,VLOOKUP(B138,'Annual Budget'!$B$5:$C$48,2,FALSE),)</f>
        <v>0</v>
      </c>
      <c r="D138" s="74"/>
      <c r="E138" s="72"/>
      <c r="F138" s="73"/>
    </row>
    <row r="139" spans="2:6" x14ac:dyDescent="0.3">
      <c r="B139" s="54"/>
      <c r="C139" s="55">
        <f>IF(B139&gt;0,VLOOKUP(B139,'Annual Budget'!$B$5:$C$48,2,FALSE),)</f>
        <v>0</v>
      </c>
      <c r="D139" s="74"/>
      <c r="E139" s="72"/>
      <c r="F139" s="73"/>
    </row>
    <row r="140" spans="2:6" x14ac:dyDescent="0.3">
      <c r="B140" s="54"/>
      <c r="C140" s="55">
        <f>IF(B140&gt;0,VLOOKUP(B140,'Annual Budget'!$B$5:$C$48,2,FALSE),)</f>
        <v>0</v>
      </c>
      <c r="D140" s="74"/>
      <c r="E140" s="72"/>
      <c r="F140" s="73"/>
    </row>
    <row r="141" spans="2:6" x14ac:dyDescent="0.3">
      <c r="B141" s="54"/>
      <c r="C141" s="55">
        <f>IF(B141&gt;0,VLOOKUP(B141,'Annual Budget'!$B$5:$C$48,2,FALSE),)</f>
        <v>0</v>
      </c>
      <c r="D141" s="74"/>
      <c r="E141" s="72"/>
      <c r="F141" s="73"/>
    </row>
    <row r="142" spans="2:6" x14ac:dyDescent="0.3">
      <c r="B142" s="54"/>
      <c r="C142" s="55">
        <f>IF(B142&gt;0,VLOOKUP(B142,'Annual Budget'!$B$5:$C$48,2,FALSE),)</f>
        <v>0</v>
      </c>
      <c r="D142" s="74"/>
      <c r="E142" s="72"/>
      <c r="F142" s="73"/>
    </row>
    <row r="143" spans="2:6" x14ac:dyDescent="0.3">
      <c r="B143" s="54"/>
      <c r="C143" s="55">
        <f>IF(B143&gt;0,VLOOKUP(B143,'Annual Budget'!$B$5:$C$48,2,FALSE),)</f>
        <v>0</v>
      </c>
      <c r="D143" s="74"/>
      <c r="E143" s="72"/>
      <c r="F143" s="73"/>
    </row>
    <row r="144" spans="2:6" x14ac:dyDescent="0.3">
      <c r="B144" s="54"/>
      <c r="C144" s="55">
        <f>IF(B144&gt;0,VLOOKUP(B144,'Annual Budget'!$B$5:$C$48,2,FALSE),)</f>
        <v>0</v>
      </c>
      <c r="D144" s="74"/>
      <c r="E144" s="72"/>
      <c r="F144" s="73"/>
    </row>
    <row r="145" spans="2:6" x14ac:dyDescent="0.3">
      <c r="B145" s="54"/>
      <c r="C145" s="55">
        <f>IF(B145&gt;0,VLOOKUP(B145,'Annual Budget'!$B$5:$C$48,2,FALSE),)</f>
        <v>0</v>
      </c>
      <c r="D145" s="74"/>
      <c r="E145" s="72"/>
      <c r="F145" s="73"/>
    </row>
    <row r="146" spans="2:6" x14ac:dyDescent="0.3">
      <c r="B146" s="54"/>
      <c r="C146" s="55">
        <f>IF(B146&gt;0,VLOOKUP(B146,'Annual Budget'!$B$5:$C$48,2,FALSE),)</f>
        <v>0</v>
      </c>
      <c r="D146" s="74"/>
      <c r="E146" s="72"/>
      <c r="F146" s="73"/>
    </row>
    <row r="147" spans="2:6" x14ac:dyDescent="0.3">
      <c r="B147" s="54"/>
      <c r="C147" s="55">
        <f>IF(B147&gt;0,VLOOKUP(B147,'Annual Budget'!$B$5:$C$48,2,FALSE),)</f>
        <v>0</v>
      </c>
      <c r="D147" s="74"/>
      <c r="E147" s="72"/>
      <c r="F147" s="73"/>
    </row>
    <row r="148" spans="2:6" x14ac:dyDescent="0.3">
      <c r="B148" s="54"/>
      <c r="C148" s="55">
        <f>IF(B148&gt;0,VLOOKUP(B148,'Annual Budget'!$B$5:$C$48,2,FALSE),)</f>
        <v>0</v>
      </c>
      <c r="D148" s="74"/>
      <c r="E148" s="72"/>
      <c r="F148" s="73"/>
    </row>
    <row r="149" spans="2:6" x14ac:dyDescent="0.3">
      <c r="B149" s="54"/>
      <c r="C149" s="55">
        <f>IF(B149&gt;0,VLOOKUP(B149,'Annual Budget'!$B$5:$C$48,2,FALSE),)</f>
        <v>0</v>
      </c>
      <c r="D149" s="74"/>
      <c r="E149" s="72"/>
      <c r="F149" s="73"/>
    </row>
    <row r="150" spans="2:6" x14ac:dyDescent="0.3">
      <c r="B150" s="54"/>
      <c r="C150" s="55">
        <f>IF(B150&gt;0,VLOOKUP(B150,'Annual Budget'!$B$5:$C$48,2,FALSE),)</f>
        <v>0</v>
      </c>
      <c r="D150" s="74"/>
      <c r="E150" s="72"/>
      <c r="F150" s="73"/>
    </row>
    <row r="151" spans="2:6" x14ac:dyDescent="0.3">
      <c r="B151" s="54"/>
      <c r="C151" s="55">
        <f>IF(B151&gt;0,VLOOKUP(B151,'Annual Budget'!$B$5:$C$48,2,FALSE),)</f>
        <v>0</v>
      </c>
      <c r="D151" s="74"/>
      <c r="E151" s="72"/>
      <c r="F151" s="73"/>
    </row>
    <row r="152" spans="2:6" x14ac:dyDescent="0.3">
      <c r="B152" s="56"/>
      <c r="C152" s="57"/>
      <c r="D152" s="57"/>
      <c r="E152" s="57"/>
      <c r="F152" s="58"/>
    </row>
  </sheetData>
  <sheetProtection formatCells="0"/>
  <mergeCells count="4">
    <mergeCell ref="B2:F2"/>
    <mergeCell ref="I2:L2"/>
    <mergeCell ref="B3:F3"/>
    <mergeCell ref="I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Annual Budget</vt:lpstr>
      <vt:lpstr>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Murphy</dc:creator>
  <cp:lastModifiedBy>Brandon Murphy</cp:lastModifiedBy>
  <dcterms:created xsi:type="dcterms:W3CDTF">2019-10-09T02:31:24Z</dcterms:created>
  <dcterms:modified xsi:type="dcterms:W3CDTF">2023-11-06T02:24:30Z</dcterms:modified>
</cp:coreProperties>
</file>